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Disputed Invs KK Co Co Qtr 1" sheetId="1" r:id="rId1"/>
    <sheet name="Kk Co Co Qtr 1 2014" sheetId="2" r:id="rId2"/>
    <sheet name="Disputed Invs KK Boro Qtr 1 14" sheetId="3" r:id="rId3"/>
    <sheet name="KK Boro Qtr 1 2014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C18" i="4"/>
  <c r="E18" s="1"/>
  <c r="B18"/>
  <c r="D18" s="1"/>
  <c r="C16"/>
  <c r="E16" s="1"/>
  <c r="B16"/>
  <c r="D16" s="1"/>
  <c r="C15"/>
  <c r="E15" s="1"/>
  <c r="B15"/>
  <c r="D15" s="1"/>
  <c r="C14"/>
  <c r="C17" s="1"/>
  <c r="E17" s="1"/>
  <c r="B14"/>
  <c r="B17" s="1"/>
  <c r="D17" s="1"/>
  <c r="C13"/>
  <c r="B13"/>
  <c r="A10"/>
  <c r="A8"/>
  <c r="C18" i="2"/>
  <c r="E18" s="1"/>
  <c r="B18"/>
  <c r="D18" s="1"/>
  <c r="C16"/>
  <c r="E16" s="1"/>
  <c r="B16"/>
  <c r="D16" s="1"/>
  <c r="C15"/>
  <c r="E15" s="1"/>
  <c r="B15"/>
  <c r="D15" s="1"/>
  <c r="C14"/>
  <c r="C17" s="1"/>
  <c r="E17" s="1"/>
  <c r="B14"/>
  <c r="B17" s="1"/>
  <c r="D17" s="1"/>
  <c r="C13"/>
  <c r="B13"/>
  <c r="A10"/>
  <c r="A8"/>
  <c r="E14" i="4" l="1"/>
  <c r="D14"/>
  <c r="E14" i="2"/>
  <c r="D14"/>
</calcChain>
</file>

<file path=xl/sharedStrings.xml><?xml version="1.0" encoding="utf-8"?>
<sst xmlns="http://schemas.openxmlformats.org/spreadsheetml/2006/main" count="422" uniqueCount="164">
  <si>
    <t>Disputed Invoices</t>
  </si>
  <si>
    <t>Invoice Number</t>
  </si>
  <si>
    <t xml:space="preserve">Invoice Amount </t>
  </si>
  <si>
    <t>Date Recived in Section</t>
  </si>
  <si>
    <t>Description of Goods/Services</t>
  </si>
  <si>
    <t>Reason for Dispute</t>
  </si>
  <si>
    <t>Action Taken</t>
  </si>
  <si>
    <t>Date Issue Resolved</t>
  </si>
  <si>
    <t>PF Q -15290</t>
  </si>
  <si>
    <t>ELECTRICAL WORK</t>
  </si>
  <si>
    <t>NO VAT STATEMENT</t>
  </si>
  <si>
    <t>NEW INVOICE</t>
  </si>
  <si>
    <t>2nd moiety</t>
  </si>
  <si>
    <t>ARTS SERVICES</t>
  </si>
  <si>
    <t>NEED TAX CERT</t>
  </si>
  <si>
    <t xml:space="preserve">TAX CERT RECIVED </t>
  </si>
  <si>
    <t>75221</t>
  </si>
  <si>
    <t>CHEMICALS</t>
  </si>
  <si>
    <t>75732</t>
  </si>
  <si>
    <t>75733</t>
  </si>
  <si>
    <t>75734</t>
  </si>
  <si>
    <t>I0005649</t>
  </si>
  <si>
    <t>WASTE DISPOSAL</t>
  </si>
  <si>
    <t>I0005650</t>
  </si>
  <si>
    <t>I0005651</t>
  </si>
  <si>
    <t>I0005652</t>
  </si>
  <si>
    <t>I005342</t>
  </si>
  <si>
    <t>1931</t>
  </si>
  <si>
    <t>CONSTRUCTION SERVICES</t>
  </si>
  <si>
    <t>729938</t>
  </si>
  <si>
    <t>CONSTRUCTION SUPPLIES</t>
  </si>
  <si>
    <t>1446709074 1/14</t>
  </si>
  <si>
    <t>ELECTRICAL SERVICES</t>
  </si>
  <si>
    <t>424400426845</t>
  </si>
  <si>
    <t>1372942</t>
  </si>
  <si>
    <t>SAFETY SUPPLIES</t>
  </si>
  <si>
    <t>1514</t>
  </si>
  <si>
    <t>FIRE SUPPLIES</t>
  </si>
  <si>
    <t>90136</t>
  </si>
  <si>
    <t>BOOKS</t>
  </si>
  <si>
    <t>81359098</t>
  </si>
  <si>
    <t>LOCAL AUTHORITY</t>
  </si>
  <si>
    <t>18868</t>
  </si>
  <si>
    <t>WATER SERVICES</t>
  </si>
  <si>
    <t>19238</t>
  </si>
  <si>
    <t>19302</t>
  </si>
  <si>
    <t>21839</t>
  </si>
  <si>
    <t>p03/92</t>
  </si>
  <si>
    <t>48788</t>
  </si>
  <si>
    <t>48789</t>
  </si>
  <si>
    <t>graiguenamanagh</t>
  </si>
  <si>
    <t>LANDSCAPING SERVICES</t>
  </si>
  <si>
    <t>3663</t>
  </si>
  <si>
    <t>3862</t>
  </si>
  <si>
    <t>25229</t>
  </si>
  <si>
    <t>HEATING MAINTENANCE</t>
  </si>
  <si>
    <t>25230</t>
  </si>
  <si>
    <t>25275</t>
  </si>
  <si>
    <t>25276</t>
  </si>
  <si>
    <t>25283</t>
  </si>
  <si>
    <t>25288</t>
  </si>
  <si>
    <t>25289</t>
  </si>
  <si>
    <t>25309</t>
  </si>
  <si>
    <t>25310</t>
  </si>
  <si>
    <t>SI1397</t>
  </si>
  <si>
    <t>IT SERVICES</t>
  </si>
  <si>
    <t>97709</t>
  </si>
  <si>
    <t>TRANSLATION SERVICES</t>
  </si>
  <si>
    <t>347687</t>
  </si>
  <si>
    <t>MACHINERY SUPPLIES</t>
  </si>
  <si>
    <t>348763</t>
  </si>
  <si>
    <t>29332</t>
  </si>
  <si>
    <t>424836</t>
  </si>
  <si>
    <t>854023</t>
  </si>
  <si>
    <t>86025</t>
  </si>
  <si>
    <t>041881</t>
  </si>
  <si>
    <t>SIN231372</t>
  </si>
  <si>
    <t>SIN231724</t>
  </si>
  <si>
    <t>SIN231804</t>
  </si>
  <si>
    <t>SIN231835</t>
  </si>
  <si>
    <t>4th Quarter 13</t>
  </si>
  <si>
    <t>VETERINARY SERVICES</t>
  </si>
  <si>
    <t>827815</t>
  </si>
  <si>
    <t>NEWSPAPER ADVERTISING</t>
  </si>
  <si>
    <t>830571</t>
  </si>
  <si>
    <t>837680</t>
  </si>
  <si>
    <t>840435</t>
  </si>
  <si>
    <t>846863</t>
  </si>
  <si>
    <t>849924</t>
  </si>
  <si>
    <t>853490</t>
  </si>
  <si>
    <t>857362</t>
  </si>
  <si>
    <t>857448</t>
  </si>
  <si>
    <t>858160</t>
  </si>
  <si>
    <t>859854</t>
  </si>
  <si>
    <t>861226</t>
  </si>
  <si>
    <t>45871</t>
  </si>
  <si>
    <t>130820</t>
  </si>
  <si>
    <t>CHEMICAL SUPPLIES</t>
  </si>
  <si>
    <t>130831</t>
  </si>
  <si>
    <t>7169226</t>
  </si>
  <si>
    <t>POSTAGE</t>
  </si>
  <si>
    <t>14701942</t>
  </si>
  <si>
    <t>COLLECTION SERVICES</t>
  </si>
  <si>
    <t>14701944</t>
  </si>
  <si>
    <t>03476</t>
  </si>
  <si>
    <t>SIN201260</t>
  </si>
  <si>
    <t>COMMUNICATION SERVICES</t>
  </si>
  <si>
    <t>SIN201261</t>
  </si>
  <si>
    <t>SIN201262</t>
  </si>
  <si>
    <t>SIN201263</t>
  </si>
  <si>
    <t>SIN201264</t>
  </si>
  <si>
    <t>2984817</t>
  </si>
  <si>
    <t>FUEL SUPPLIES</t>
  </si>
  <si>
    <t>14009</t>
  </si>
  <si>
    <t>HEATING SERVICES</t>
  </si>
  <si>
    <t>016</t>
  </si>
  <si>
    <t>1008305361</t>
  </si>
  <si>
    <t>NAME:</t>
  </si>
  <si>
    <t>SIGNATURE:</t>
  </si>
  <si>
    <t>LOCAL AUTHORITY:</t>
  </si>
  <si>
    <t>DATE</t>
  </si>
  <si>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</si>
  <si>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</si>
  <si>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</si>
  <si>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</si>
  <si>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</si>
  <si>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</si>
  <si>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</si>
  <si>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</si>
  <si>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</si>
  <si>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</si>
  <si>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</si>
  <si>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</si>
  <si>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</si>
  <si>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</si>
  <si>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</si>
  <si>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</si>
  <si>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</si>
  <si>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</si>
  <si>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</si>
  <si>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</si>
  <si>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Promptpaymentlocalauthorities@environ.ie 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</si>
  <si>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</si>
  <si>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</si>
  <si>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</si>
  <si>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Invoice Amount</t>
  </si>
  <si>
    <t>Date Received in Section</t>
  </si>
  <si>
    <t>KMM1</t>
  </si>
  <si>
    <t>PROJECT MANAGEMENT SERVICES</t>
  </si>
  <si>
    <t>TAX CERT RECEIVED</t>
  </si>
  <si>
    <t>200048</t>
  </si>
  <si>
    <t>CAR PARK SERVICES</t>
  </si>
  <si>
    <t>5001111</t>
  </si>
  <si>
    <t>5001525</t>
  </si>
  <si>
    <t>5002891</t>
  </si>
  <si>
    <t>DATE:</t>
  </si>
  <si>
    <t>Signed: Suzanne Noonan</t>
  </si>
  <si>
    <t>Date:  01/01/2014</t>
  </si>
  <si>
    <t>SUZANNE NOONAN</t>
  </si>
  <si>
    <t>Suzanne Noonan</t>
  </si>
  <si>
    <t>Kilkenny Borough Council</t>
  </si>
  <si>
    <t>Kilkenny County Council</t>
  </si>
  <si>
    <t>Signed:  Suzanne Noonan</t>
  </si>
  <si>
    <t xml:space="preserve">Date: 01/04/2014 </t>
  </si>
</sst>
</file>

<file path=xl/styles.xml><?xml version="1.0" encoding="utf-8"?>
<styleSheet xmlns="http://schemas.openxmlformats.org/spreadsheetml/2006/main">
  <numFmts count="3">
    <numFmt numFmtId="8" formatCode="&quot;€&quot;#,##0.00;[Red]\-&quot;€&quot;#,##0.00"/>
    <numFmt numFmtId="164" formatCode="0.0%"/>
    <numFmt numFmtId="165" formatCode="dd/mm/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1" xfId="1" applyFill="1" applyBorder="1"/>
    <xf numFmtId="0" fontId="2" fillId="2" borderId="0" xfId="1" applyFont="1" applyFill="1" applyBorder="1" applyAlignment="1">
      <alignment horizontal="left"/>
    </xf>
    <xf numFmtId="14" fontId="4" fillId="3" borderId="2" xfId="2" applyNumberFormat="1" applyFont="1" applyFill="1" applyBorder="1" applyAlignment="1">
      <alignment horizontal="center" vertical="center" wrapText="1"/>
    </xf>
    <xf numFmtId="49" fontId="1" fillId="2" borderId="2" xfId="1" applyNumberFormat="1" applyFill="1" applyBorder="1" applyAlignment="1">
      <alignment horizontal="center"/>
    </xf>
    <xf numFmtId="14" fontId="1" fillId="2" borderId="2" xfId="1" applyNumberFormat="1" applyFill="1" applyBorder="1" applyAlignment="1">
      <alignment horizontal="center"/>
    </xf>
    <xf numFmtId="49" fontId="1" fillId="2" borderId="0" xfId="1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8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3" applyAlignment="1" applyProtection="1">
      <alignment horizontal="justify"/>
    </xf>
    <xf numFmtId="0" fontId="4" fillId="0" borderId="0" xfId="3" applyFont="1" applyAlignment="1" applyProtection="1">
      <alignment horizontal="left" wrapText="1"/>
    </xf>
    <xf numFmtId="0" fontId="2" fillId="2" borderId="0" xfId="1" applyFont="1" applyFill="1" applyBorder="1" applyAlignment="1">
      <alignment horizontal="left"/>
    </xf>
    <xf numFmtId="0" fontId="1" fillId="2" borderId="0" xfId="1" applyFill="1" applyBorder="1"/>
    <xf numFmtId="14" fontId="1" fillId="2" borderId="2" xfId="1" applyNumberFormat="1" applyFill="1" applyBorder="1"/>
    <xf numFmtId="165" fontId="1" fillId="2" borderId="2" xfId="1" applyNumberFormat="1" applyFill="1" applyBorder="1"/>
    <xf numFmtId="0" fontId="0" fillId="0" borderId="2" xfId="0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4">
    <cellStyle name="Hyperlink" xfId="3" builtinId="8"/>
    <cellStyle name="Normal" xfId="0" builtinId="0"/>
    <cellStyle name="Normal_Sheet1_1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-moss\Sites\finance\Finance\Internal_\Accounts%20Payable\Prompt%20Payment%20Quarterly%20Reports\Kilkenny%20County%20Council%20Qtr%201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-moss\Sites\finance\Finance\Internal_\Accounts%20Payable\Prompt%20Payment%20Quarterly%20Reports\Kilkenny%20Borough%20Council%20Qtr%201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0" refreshError="1"/>
      <sheetData sheetId="1" refreshError="1"/>
      <sheetData sheetId="2">
        <row r="3101">
          <cell r="B3101">
            <v>3086</v>
          </cell>
          <cell r="L3101">
            <v>10683656.03999999</v>
          </cell>
        </row>
        <row r="5400">
          <cell r="B5400">
            <v>2281</v>
          </cell>
          <cell r="L5400">
            <v>6861243.5799999973</v>
          </cell>
        </row>
        <row r="6054">
          <cell r="B6054">
            <v>637</v>
          </cell>
          <cell r="L6054">
            <v>3466750.4000000022</v>
          </cell>
        </row>
        <row r="6239">
          <cell r="B6239">
            <v>168</v>
          </cell>
          <cell r="L6239">
            <v>355662.06000000011</v>
          </cell>
        </row>
        <row r="6336">
          <cell r="B6336">
            <v>80</v>
          </cell>
          <cell r="L6336">
            <v>297544.82999999996</v>
          </cell>
        </row>
        <row r="6341">
          <cell r="B6341" t="str">
            <v>KILKENNY COUNTY COUNCIL</v>
          </cell>
        </row>
        <row r="6343">
          <cell r="B6343" t="str">
            <v>Quarterly Period Covered: 01/01/2014 to 31/03/2014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0"/>
      <sheetData sheetId="1"/>
      <sheetData sheetId="2">
        <row r="522">
          <cell r="B522">
            <v>507</v>
          </cell>
          <cell r="L522">
            <v>1782832.2700000012</v>
          </cell>
        </row>
        <row r="855">
          <cell r="B855">
            <v>315</v>
          </cell>
          <cell r="L855">
            <v>1196912.5200000007</v>
          </cell>
        </row>
        <row r="994">
          <cell r="B994">
            <v>122</v>
          </cell>
          <cell r="L994">
            <v>275416.37999999995</v>
          </cell>
        </row>
        <row r="1081">
          <cell r="B1081">
            <v>70</v>
          </cell>
          <cell r="L1081">
            <v>310503.37000000005</v>
          </cell>
        </row>
        <row r="1103">
          <cell r="B1103">
            <v>5</v>
          </cell>
          <cell r="L1103">
            <v>25191.75</v>
          </cell>
        </row>
        <row r="1108">
          <cell r="B1108" t="str">
            <v>KILKENNY BOROUGH COUNCIL</v>
          </cell>
        </row>
        <row r="1110">
          <cell r="B1110" t="str">
            <v>Quarterly Period Covered: 01/01/2014 to 31/03/2014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oife.oshea@environ.ie" TargetMode="External"/><Relationship Id="rId2" Type="http://schemas.openxmlformats.org/officeDocument/2006/relationships/hyperlink" Target="mailto:paul.bonnington@environ.ie" TargetMode="External"/><Relationship Id="rId1" Type="http://schemas.openxmlformats.org/officeDocument/2006/relationships/hyperlink" Target="mailto:Promptpaymentlocalauthorities@environ.i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oife.oshea@environ.ie" TargetMode="External"/><Relationship Id="rId2" Type="http://schemas.openxmlformats.org/officeDocument/2006/relationships/hyperlink" Target="mailto:paul.bonnington@environ.ie" TargetMode="External"/><Relationship Id="rId1" Type="http://schemas.openxmlformats.org/officeDocument/2006/relationships/hyperlink" Target="mailto:Promptpaymentlocalauthorities@environ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topLeftCell="A79" workbookViewId="0">
      <selection activeCell="D90" sqref="D90"/>
    </sheetView>
  </sheetViews>
  <sheetFormatPr defaultRowHeight="15"/>
  <cols>
    <col min="1" max="1" width="16.85546875" customWidth="1"/>
    <col min="2" max="2" width="18.85546875" customWidth="1"/>
    <col min="3" max="3" width="16.85546875" customWidth="1"/>
    <col min="4" max="4" width="25.85546875" bestFit="1" customWidth="1"/>
    <col min="5" max="5" width="19.7109375" bestFit="1" customWidth="1"/>
    <col min="6" max="6" width="19.7109375" customWidth="1"/>
    <col min="7" max="7" width="16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">
      <c r="A2" s="2" t="s">
        <v>0</v>
      </c>
      <c r="B2" s="2"/>
      <c r="C2" s="2"/>
      <c r="D2" s="2"/>
      <c r="E2" s="2"/>
      <c r="F2" s="2"/>
      <c r="G2" s="2"/>
    </row>
    <row r="3" spans="1:7" ht="25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4" t="s">
        <v>8</v>
      </c>
      <c r="B4" s="4">
        <v>350</v>
      </c>
      <c r="C4" s="5">
        <v>41656</v>
      </c>
      <c r="D4" s="5" t="s">
        <v>9</v>
      </c>
      <c r="E4" s="5" t="s">
        <v>10</v>
      </c>
      <c r="F4" s="5" t="s">
        <v>11</v>
      </c>
      <c r="G4" s="5">
        <v>41674</v>
      </c>
    </row>
    <row r="5" spans="1:7">
      <c r="A5" s="4" t="s">
        <v>12</v>
      </c>
      <c r="B5" s="4">
        <v>5000</v>
      </c>
      <c r="C5" s="5">
        <v>41611</v>
      </c>
      <c r="D5" s="5" t="s">
        <v>13</v>
      </c>
      <c r="E5" s="5" t="s">
        <v>14</v>
      </c>
      <c r="F5" s="5" t="s">
        <v>15</v>
      </c>
      <c r="G5" s="5">
        <v>41661</v>
      </c>
    </row>
    <row r="6" spans="1:7">
      <c r="A6" s="4" t="s">
        <v>16</v>
      </c>
      <c r="B6" s="4">
        <v>661.13</v>
      </c>
      <c r="C6" s="5">
        <v>41689</v>
      </c>
      <c r="D6" s="5" t="s">
        <v>17</v>
      </c>
      <c r="E6" s="5" t="s">
        <v>14</v>
      </c>
      <c r="F6" s="5" t="s">
        <v>15</v>
      </c>
      <c r="G6" s="5">
        <v>41724</v>
      </c>
    </row>
    <row r="7" spans="1:7">
      <c r="A7" s="4" t="s">
        <v>18</v>
      </c>
      <c r="B7" s="4">
        <v>179.09</v>
      </c>
      <c r="C7" s="5">
        <v>41698</v>
      </c>
      <c r="D7" s="5" t="s">
        <v>17</v>
      </c>
      <c r="E7" s="5" t="s">
        <v>14</v>
      </c>
      <c r="F7" s="5" t="s">
        <v>15</v>
      </c>
      <c r="G7" s="5">
        <v>41724</v>
      </c>
    </row>
    <row r="8" spans="1:7">
      <c r="A8" s="4" t="s">
        <v>19</v>
      </c>
      <c r="B8" s="4">
        <v>179.09</v>
      </c>
      <c r="C8" s="5">
        <v>41698</v>
      </c>
      <c r="D8" s="5" t="s">
        <v>17</v>
      </c>
      <c r="E8" s="5" t="s">
        <v>14</v>
      </c>
      <c r="F8" s="5" t="s">
        <v>15</v>
      </c>
      <c r="G8" s="5">
        <v>41724</v>
      </c>
    </row>
    <row r="9" spans="1:7">
      <c r="A9" s="4" t="s">
        <v>20</v>
      </c>
      <c r="B9" s="4">
        <v>179.09</v>
      </c>
      <c r="C9" s="5">
        <v>41698</v>
      </c>
      <c r="D9" s="5" t="s">
        <v>17</v>
      </c>
      <c r="E9" s="5" t="s">
        <v>14</v>
      </c>
      <c r="F9" s="5" t="s">
        <v>15</v>
      </c>
      <c r="G9" s="5">
        <v>41724</v>
      </c>
    </row>
    <row r="10" spans="1:7">
      <c r="A10" s="4" t="s">
        <v>21</v>
      </c>
      <c r="B10" s="4">
        <v>147.6</v>
      </c>
      <c r="C10" s="5">
        <v>41625</v>
      </c>
      <c r="D10" s="5" t="s">
        <v>22</v>
      </c>
      <c r="E10" s="5" t="s">
        <v>14</v>
      </c>
      <c r="F10" s="5" t="s">
        <v>15</v>
      </c>
      <c r="G10" s="5">
        <v>41661</v>
      </c>
    </row>
    <row r="11" spans="1:7">
      <c r="A11" s="4" t="s">
        <v>23</v>
      </c>
      <c r="B11" s="4">
        <v>88.56</v>
      </c>
      <c r="C11" s="5">
        <v>41625</v>
      </c>
      <c r="D11" s="5" t="s">
        <v>22</v>
      </c>
      <c r="E11" s="5" t="s">
        <v>14</v>
      </c>
      <c r="F11" s="5" t="s">
        <v>15</v>
      </c>
      <c r="G11" s="5">
        <v>41661</v>
      </c>
    </row>
    <row r="12" spans="1:7">
      <c r="A12" s="4" t="s">
        <v>24</v>
      </c>
      <c r="B12" s="4">
        <v>780.61</v>
      </c>
      <c r="C12" s="5">
        <v>41625</v>
      </c>
      <c r="D12" s="5" t="s">
        <v>22</v>
      </c>
      <c r="E12" s="5" t="s">
        <v>14</v>
      </c>
      <c r="F12" s="5" t="s">
        <v>15</v>
      </c>
      <c r="G12" s="5">
        <v>41661</v>
      </c>
    </row>
    <row r="13" spans="1:7">
      <c r="A13" s="4" t="s">
        <v>25</v>
      </c>
      <c r="B13" s="4">
        <v>4293.34</v>
      </c>
      <c r="C13" s="5">
        <v>41625</v>
      </c>
      <c r="D13" s="5" t="s">
        <v>22</v>
      </c>
      <c r="E13" s="5" t="s">
        <v>14</v>
      </c>
      <c r="F13" s="5" t="s">
        <v>15</v>
      </c>
      <c r="G13" s="5">
        <v>41661</v>
      </c>
    </row>
    <row r="14" spans="1:7">
      <c r="A14" s="4" t="s">
        <v>26</v>
      </c>
      <c r="B14" s="4">
        <v>132.84</v>
      </c>
      <c r="C14" s="5">
        <v>41627</v>
      </c>
      <c r="D14" s="5" t="s">
        <v>22</v>
      </c>
      <c r="E14" s="5" t="s">
        <v>14</v>
      </c>
      <c r="F14" s="5" t="s">
        <v>15</v>
      </c>
      <c r="G14" s="5">
        <v>41661</v>
      </c>
    </row>
    <row r="15" spans="1:7">
      <c r="A15" s="4" t="s">
        <v>27</v>
      </c>
      <c r="B15" s="4">
        <v>21409</v>
      </c>
      <c r="C15" s="5">
        <v>41697</v>
      </c>
      <c r="D15" s="5" t="s">
        <v>28</v>
      </c>
      <c r="E15" s="5" t="s">
        <v>10</v>
      </c>
      <c r="F15" s="5" t="s">
        <v>11</v>
      </c>
      <c r="G15" s="5">
        <v>41710</v>
      </c>
    </row>
    <row r="16" spans="1:7">
      <c r="A16" s="4" t="s">
        <v>29</v>
      </c>
      <c r="B16" s="4">
        <v>2711.54</v>
      </c>
      <c r="C16" s="5">
        <v>41662</v>
      </c>
      <c r="D16" s="5" t="s">
        <v>30</v>
      </c>
      <c r="E16" s="5" t="s">
        <v>14</v>
      </c>
      <c r="F16" s="5" t="s">
        <v>15</v>
      </c>
      <c r="G16" s="5">
        <v>41682</v>
      </c>
    </row>
    <row r="17" spans="1:7">
      <c r="A17" s="4" t="s">
        <v>31</v>
      </c>
      <c r="B17" s="4">
        <v>60395.38</v>
      </c>
      <c r="C17" s="5">
        <v>41712</v>
      </c>
      <c r="D17" s="5" t="s">
        <v>32</v>
      </c>
      <c r="E17" s="5" t="s">
        <v>14</v>
      </c>
      <c r="F17" s="5" t="s">
        <v>15</v>
      </c>
      <c r="G17" s="5">
        <v>41724</v>
      </c>
    </row>
    <row r="18" spans="1:7">
      <c r="A18" s="4" t="s">
        <v>33</v>
      </c>
      <c r="B18" s="4">
        <v>42800.63</v>
      </c>
      <c r="C18" s="5">
        <v>41716</v>
      </c>
      <c r="D18" s="5" t="s">
        <v>32</v>
      </c>
      <c r="E18" s="5" t="s">
        <v>14</v>
      </c>
      <c r="F18" s="5" t="s">
        <v>15</v>
      </c>
      <c r="G18" s="5">
        <v>41724</v>
      </c>
    </row>
    <row r="19" spans="1:7">
      <c r="A19" s="4" t="s">
        <v>34</v>
      </c>
      <c r="B19" s="4">
        <v>126.1</v>
      </c>
      <c r="C19" s="5">
        <v>41653</v>
      </c>
      <c r="D19" s="5" t="s">
        <v>35</v>
      </c>
      <c r="E19" s="5" t="s">
        <v>14</v>
      </c>
      <c r="F19" s="5" t="s">
        <v>15</v>
      </c>
      <c r="G19" s="5">
        <v>41668</v>
      </c>
    </row>
    <row r="20" spans="1:7">
      <c r="A20" s="4" t="s">
        <v>36</v>
      </c>
      <c r="B20" s="4">
        <v>295.2</v>
      </c>
      <c r="C20" s="5">
        <v>41682</v>
      </c>
      <c r="D20" s="5" t="s">
        <v>37</v>
      </c>
      <c r="E20" s="5" t="s">
        <v>14</v>
      </c>
      <c r="F20" s="5" t="s">
        <v>15</v>
      </c>
      <c r="G20" s="5">
        <v>41717</v>
      </c>
    </row>
    <row r="21" spans="1:7">
      <c r="A21" s="4" t="s">
        <v>38</v>
      </c>
      <c r="B21" s="4">
        <v>3842</v>
      </c>
      <c r="C21" s="5">
        <v>41613</v>
      </c>
      <c r="D21" s="5" t="s">
        <v>39</v>
      </c>
      <c r="E21" s="5" t="s">
        <v>14</v>
      </c>
      <c r="F21" s="5" t="s">
        <v>15</v>
      </c>
      <c r="G21" s="5">
        <v>41654</v>
      </c>
    </row>
    <row r="22" spans="1:7">
      <c r="A22" s="4" t="s">
        <v>40</v>
      </c>
      <c r="B22" s="4">
        <v>2800</v>
      </c>
      <c r="C22" s="5">
        <v>41627</v>
      </c>
      <c r="D22" s="5" t="s">
        <v>41</v>
      </c>
      <c r="E22" s="5" t="s">
        <v>14</v>
      </c>
      <c r="F22" s="5" t="s">
        <v>15</v>
      </c>
      <c r="G22" s="5">
        <v>41661</v>
      </c>
    </row>
    <row r="23" spans="1:7">
      <c r="A23" s="4" t="s">
        <v>42</v>
      </c>
      <c r="B23" s="4">
        <v>14760</v>
      </c>
      <c r="C23" s="5">
        <v>41663</v>
      </c>
      <c r="D23" s="5" t="s">
        <v>43</v>
      </c>
      <c r="E23" s="5" t="s">
        <v>14</v>
      </c>
      <c r="F23" s="5" t="s">
        <v>15</v>
      </c>
      <c r="G23" s="5">
        <v>41675</v>
      </c>
    </row>
    <row r="24" spans="1:7">
      <c r="A24" s="4" t="s">
        <v>44</v>
      </c>
      <c r="B24" s="4">
        <v>118.82</v>
      </c>
      <c r="C24" s="5">
        <v>41663</v>
      </c>
      <c r="D24" s="5" t="s">
        <v>43</v>
      </c>
      <c r="E24" s="5" t="s">
        <v>14</v>
      </c>
      <c r="F24" s="5" t="s">
        <v>15</v>
      </c>
      <c r="G24" s="5">
        <v>41675</v>
      </c>
    </row>
    <row r="25" spans="1:7">
      <c r="A25" s="4" t="s">
        <v>45</v>
      </c>
      <c r="B25" s="4">
        <v>14760</v>
      </c>
      <c r="C25" s="5">
        <v>41662</v>
      </c>
      <c r="D25" s="5" t="s">
        <v>43</v>
      </c>
      <c r="E25" s="5" t="s">
        <v>14</v>
      </c>
      <c r="F25" s="5" t="s">
        <v>15</v>
      </c>
      <c r="G25" s="5">
        <v>41675</v>
      </c>
    </row>
    <row r="26" spans="1:7">
      <c r="A26" s="4" t="s">
        <v>46</v>
      </c>
      <c r="B26" s="4">
        <v>369</v>
      </c>
      <c r="C26" s="5">
        <v>41687</v>
      </c>
      <c r="D26" s="5" t="s">
        <v>28</v>
      </c>
      <c r="E26" s="5" t="s">
        <v>14</v>
      </c>
      <c r="F26" s="5" t="s">
        <v>15</v>
      </c>
      <c r="G26" s="5">
        <v>41703</v>
      </c>
    </row>
    <row r="27" spans="1:7">
      <c r="A27" s="4" t="s">
        <v>47</v>
      </c>
      <c r="B27" s="4">
        <v>24273.33</v>
      </c>
      <c r="C27" s="5">
        <v>41645</v>
      </c>
      <c r="D27" s="5" t="s">
        <v>28</v>
      </c>
      <c r="E27" s="5" t="s">
        <v>14</v>
      </c>
      <c r="F27" s="5" t="s">
        <v>15</v>
      </c>
      <c r="G27" s="5">
        <v>41661</v>
      </c>
    </row>
    <row r="28" spans="1:7">
      <c r="A28" s="4" t="s">
        <v>48</v>
      </c>
      <c r="B28" s="4">
        <v>1614.52</v>
      </c>
      <c r="C28" s="5">
        <v>41613</v>
      </c>
      <c r="D28" s="5" t="s">
        <v>28</v>
      </c>
      <c r="E28" s="5" t="s">
        <v>14</v>
      </c>
      <c r="F28" s="5" t="s">
        <v>15</v>
      </c>
      <c r="G28" s="5">
        <v>41654</v>
      </c>
    </row>
    <row r="29" spans="1:7">
      <c r="A29" s="4" t="s">
        <v>49</v>
      </c>
      <c r="B29" s="4">
        <v>4642.9399999999996</v>
      </c>
      <c r="C29" s="5">
        <v>41613</v>
      </c>
      <c r="D29" s="5" t="s">
        <v>28</v>
      </c>
      <c r="E29" s="5" t="s">
        <v>14</v>
      </c>
      <c r="F29" s="5" t="s">
        <v>15</v>
      </c>
      <c r="G29" s="5">
        <v>41654</v>
      </c>
    </row>
    <row r="30" spans="1:7">
      <c r="A30" s="4" t="s">
        <v>50</v>
      </c>
      <c r="B30" s="4">
        <v>2383.5</v>
      </c>
      <c r="C30" s="5">
        <v>41628</v>
      </c>
      <c r="D30" s="5" t="s">
        <v>51</v>
      </c>
      <c r="E30" s="5" t="s">
        <v>14</v>
      </c>
      <c r="F30" s="5" t="s">
        <v>15</v>
      </c>
      <c r="G30" s="5">
        <v>41724</v>
      </c>
    </row>
    <row r="31" spans="1:7">
      <c r="A31" s="4" t="s">
        <v>52</v>
      </c>
      <c r="B31" s="4">
        <v>1120</v>
      </c>
      <c r="C31" s="5">
        <v>41263</v>
      </c>
      <c r="D31" s="5" t="s">
        <v>28</v>
      </c>
      <c r="E31" s="5" t="s">
        <v>10</v>
      </c>
      <c r="F31" s="5" t="s">
        <v>11</v>
      </c>
      <c r="G31" s="5">
        <v>41661</v>
      </c>
    </row>
    <row r="32" spans="1:7">
      <c r="A32" s="4" t="s">
        <v>53</v>
      </c>
      <c r="B32" s="4">
        <v>160</v>
      </c>
      <c r="C32" s="5">
        <v>41569</v>
      </c>
      <c r="D32" s="5" t="s">
        <v>28</v>
      </c>
      <c r="E32" s="5" t="s">
        <v>10</v>
      </c>
      <c r="F32" s="5" t="s">
        <v>11</v>
      </c>
      <c r="G32" s="5">
        <v>41654</v>
      </c>
    </row>
    <row r="33" spans="1:7">
      <c r="A33" s="4" t="s">
        <v>54</v>
      </c>
      <c r="B33" s="4">
        <v>26</v>
      </c>
      <c r="C33" s="5">
        <v>41683</v>
      </c>
      <c r="D33" s="5" t="s">
        <v>55</v>
      </c>
      <c r="E33" s="5" t="s">
        <v>14</v>
      </c>
      <c r="F33" s="5" t="s">
        <v>15</v>
      </c>
      <c r="G33" s="5">
        <v>41703</v>
      </c>
    </row>
    <row r="34" spans="1:7">
      <c r="A34" s="4" t="s">
        <v>56</v>
      </c>
      <c r="B34" s="4">
        <v>19.75</v>
      </c>
      <c r="C34" s="5">
        <v>41683</v>
      </c>
      <c r="D34" s="5" t="s">
        <v>55</v>
      </c>
      <c r="E34" s="5" t="s">
        <v>14</v>
      </c>
      <c r="F34" s="5" t="s">
        <v>15</v>
      </c>
      <c r="G34" s="5">
        <v>41703</v>
      </c>
    </row>
    <row r="35" spans="1:7">
      <c r="A35" s="4" t="s">
        <v>57</v>
      </c>
      <c r="B35" s="4">
        <v>75</v>
      </c>
      <c r="C35" s="5">
        <v>41683</v>
      </c>
      <c r="D35" s="5" t="s">
        <v>55</v>
      </c>
      <c r="E35" s="5" t="s">
        <v>14</v>
      </c>
      <c r="F35" s="5" t="s">
        <v>15</v>
      </c>
      <c r="G35" s="5">
        <v>41703</v>
      </c>
    </row>
    <row r="36" spans="1:7">
      <c r="A36" s="4" t="s">
        <v>58</v>
      </c>
      <c r="B36" s="4">
        <v>150</v>
      </c>
      <c r="C36" s="5">
        <v>41683</v>
      </c>
      <c r="D36" s="5" t="s">
        <v>55</v>
      </c>
      <c r="E36" s="5" t="s">
        <v>14</v>
      </c>
      <c r="F36" s="5" t="s">
        <v>15</v>
      </c>
      <c r="G36" s="5">
        <v>41703</v>
      </c>
    </row>
    <row r="37" spans="1:7">
      <c r="A37" s="4" t="s">
        <v>59</v>
      </c>
      <c r="B37" s="4">
        <v>47.99</v>
      </c>
      <c r="C37" s="5">
        <v>41683</v>
      </c>
      <c r="D37" s="5" t="s">
        <v>55</v>
      </c>
      <c r="E37" s="5" t="s">
        <v>14</v>
      </c>
      <c r="F37" s="5" t="s">
        <v>15</v>
      </c>
      <c r="G37" s="5">
        <v>41703</v>
      </c>
    </row>
    <row r="38" spans="1:7">
      <c r="A38" s="4" t="s">
        <v>60</v>
      </c>
      <c r="B38" s="4">
        <v>35</v>
      </c>
      <c r="C38" s="5">
        <v>41683</v>
      </c>
      <c r="D38" s="5" t="s">
        <v>55</v>
      </c>
      <c r="E38" s="5" t="s">
        <v>14</v>
      </c>
      <c r="F38" s="5" t="s">
        <v>15</v>
      </c>
      <c r="G38" s="5">
        <v>41703</v>
      </c>
    </row>
    <row r="39" spans="1:7">
      <c r="A39" s="4" t="s">
        <v>61</v>
      </c>
      <c r="B39" s="4">
        <v>19</v>
      </c>
      <c r="C39" s="5">
        <v>41683</v>
      </c>
      <c r="D39" s="5" t="s">
        <v>55</v>
      </c>
      <c r="E39" s="5" t="s">
        <v>14</v>
      </c>
      <c r="F39" s="5" t="s">
        <v>15</v>
      </c>
      <c r="G39" s="5">
        <v>41703</v>
      </c>
    </row>
    <row r="40" spans="1:7">
      <c r="A40" s="4" t="s">
        <v>62</v>
      </c>
      <c r="B40" s="4">
        <v>55</v>
      </c>
      <c r="C40" s="5">
        <v>41683</v>
      </c>
      <c r="D40" s="5" t="s">
        <v>55</v>
      </c>
      <c r="E40" s="5" t="s">
        <v>14</v>
      </c>
      <c r="F40" s="5" t="s">
        <v>15</v>
      </c>
      <c r="G40" s="5">
        <v>41703</v>
      </c>
    </row>
    <row r="41" spans="1:7">
      <c r="A41" s="4" t="s">
        <v>63</v>
      </c>
      <c r="B41" s="4">
        <v>50</v>
      </c>
      <c r="C41" s="5">
        <v>41683</v>
      </c>
      <c r="D41" s="5" t="s">
        <v>55</v>
      </c>
      <c r="E41" s="5" t="s">
        <v>14</v>
      </c>
      <c r="F41" s="5" t="s">
        <v>15</v>
      </c>
      <c r="G41" s="5">
        <v>41703</v>
      </c>
    </row>
    <row r="42" spans="1:7">
      <c r="A42" s="4" t="s">
        <v>64</v>
      </c>
      <c r="B42" s="4">
        <v>10476.049999999999</v>
      </c>
      <c r="C42" s="5">
        <v>41640</v>
      </c>
      <c r="D42" s="5" t="s">
        <v>65</v>
      </c>
      <c r="E42" s="5" t="s">
        <v>14</v>
      </c>
      <c r="F42" s="5" t="s">
        <v>15</v>
      </c>
      <c r="G42" s="5">
        <v>41703</v>
      </c>
    </row>
    <row r="43" spans="1:7">
      <c r="A43" s="4" t="s">
        <v>66</v>
      </c>
      <c r="B43" s="4">
        <v>4.4400000000000004</v>
      </c>
      <c r="C43" s="5">
        <v>41696</v>
      </c>
      <c r="D43" s="5" t="s">
        <v>67</v>
      </c>
      <c r="E43" s="5" t="s">
        <v>14</v>
      </c>
      <c r="F43" s="5" t="s">
        <v>15</v>
      </c>
      <c r="G43" s="5">
        <v>41717</v>
      </c>
    </row>
    <row r="44" spans="1:7">
      <c r="A44" s="4" t="s">
        <v>68</v>
      </c>
      <c r="B44" s="4">
        <v>6618.03</v>
      </c>
      <c r="C44" s="5">
        <v>41584</v>
      </c>
      <c r="D44" s="5" t="s">
        <v>69</v>
      </c>
      <c r="E44" s="5" t="s">
        <v>14</v>
      </c>
      <c r="F44" s="5" t="s">
        <v>15</v>
      </c>
      <c r="G44" s="5">
        <v>41647</v>
      </c>
    </row>
    <row r="45" spans="1:7">
      <c r="A45" s="4" t="s">
        <v>70</v>
      </c>
      <c r="B45" s="4">
        <v>201.81</v>
      </c>
      <c r="C45" s="5">
        <v>41607</v>
      </c>
      <c r="D45" s="5" t="s">
        <v>69</v>
      </c>
      <c r="E45" s="5" t="s">
        <v>14</v>
      </c>
      <c r="F45" s="5" t="s">
        <v>15</v>
      </c>
      <c r="G45" s="5">
        <v>41647</v>
      </c>
    </row>
    <row r="46" spans="1:7">
      <c r="A46" s="4" t="s">
        <v>71</v>
      </c>
      <c r="B46" s="4">
        <v>5646.09</v>
      </c>
      <c r="C46" s="5">
        <v>41642</v>
      </c>
      <c r="D46" s="5" t="s">
        <v>65</v>
      </c>
      <c r="E46" s="5" t="s">
        <v>14</v>
      </c>
      <c r="F46" s="5" t="s">
        <v>15</v>
      </c>
      <c r="G46" s="5">
        <v>41668</v>
      </c>
    </row>
    <row r="47" spans="1:7">
      <c r="A47" s="4" t="s">
        <v>72</v>
      </c>
      <c r="B47" s="4">
        <v>3288.79</v>
      </c>
      <c r="C47" s="5">
        <v>41642</v>
      </c>
      <c r="D47" s="5" t="s">
        <v>65</v>
      </c>
      <c r="E47" s="5" t="s">
        <v>14</v>
      </c>
      <c r="F47" s="5" t="s">
        <v>15</v>
      </c>
      <c r="G47" s="5">
        <v>41668</v>
      </c>
    </row>
    <row r="48" spans="1:7">
      <c r="A48" s="4" t="s">
        <v>73</v>
      </c>
      <c r="B48" s="4">
        <v>854.85</v>
      </c>
      <c r="C48" s="5">
        <v>41620</v>
      </c>
      <c r="D48" s="5" t="s">
        <v>28</v>
      </c>
      <c r="E48" s="5" t="s">
        <v>14</v>
      </c>
      <c r="F48" s="5" t="s">
        <v>15</v>
      </c>
      <c r="G48" s="5">
        <v>41661</v>
      </c>
    </row>
    <row r="49" spans="1:7">
      <c r="A49" s="4" t="s">
        <v>74</v>
      </c>
      <c r="B49" s="4">
        <v>397.78</v>
      </c>
      <c r="C49" s="5">
        <v>41646</v>
      </c>
      <c r="D49" s="5" t="s">
        <v>28</v>
      </c>
      <c r="E49" s="5" t="s">
        <v>14</v>
      </c>
      <c r="F49" s="5" t="s">
        <v>15</v>
      </c>
      <c r="G49" s="5">
        <v>41661</v>
      </c>
    </row>
    <row r="50" spans="1:7">
      <c r="A50" s="4" t="s">
        <v>75</v>
      </c>
      <c r="B50" s="4">
        <v>6741.9</v>
      </c>
      <c r="C50" s="5">
        <v>41711</v>
      </c>
      <c r="D50" s="5" t="s">
        <v>65</v>
      </c>
      <c r="E50" s="5" t="s">
        <v>14</v>
      </c>
      <c r="F50" s="5" t="s">
        <v>15</v>
      </c>
      <c r="G50" s="5">
        <v>41724</v>
      </c>
    </row>
    <row r="51" spans="1:7">
      <c r="A51" s="4" t="s">
        <v>76</v>
      </c>
      <c r="B51" s="4">
        <v>1273.8399999999999</v>
      </c>
      <c r="C51" s="5">
        <v>41652</v>
      </c>
      <c r="D51" s="5" t="s">
        <v>30</v>
      </c>
      <c r="E51" s="5" t="s">
        <v>14</v>
      </c>
      <c r="F51" s="5" t="s">
        <v>15</v>
      </c>
      <c r="G51" s="5">
        <v>41668</v>
      </c>
    </row>
    <row r="52" spans="1:7">
      <c r="A52" s="4" t="s">
        <v>77</v>
      </c>
      <c r="B52" s="4">
        <v>495.06</v>
      </c>
      <c r="C52" s="5">
        <v>41652</v>
      </c>
      <c r="D52" s="5" t="s">
        <v>30</v>
      </c>
      <c r="E52" s="5" t="s">
        <v>14</v>
      </c>
      <c r="F52" s="5" t="s">
        <v>15</v>
      </c>
      <c r="G52" s="5">
        <v>41668</v>
      </c>
    </row>
    <row r="53" spans="1:7">
      <c r="A53" s="4" t="s">
        <v>78</v>
      </c>
      <c r="B53" s="4">
        <v>249.46</v>
      </c>
      <c r="C53" s="5">
        <v>41652</v>
      </c>
      <c r="D53" s="5" t="s">
        <v>30</v>
      </c>
      <c r="E53" s="5" t="s">
        <v>14</v>
      </c>
      <c r="F53" s="5" t="s">
        <v>15</v>
      </c>
      <c r="G53" s="5">
        <v>41668</v>
      </c>
    </row>
    <row r="54" spans="1:7">
      <c r="A54" s="4" t="s">
        <v>79</v>
      </c>
      <c r="B54" s="4">
        <v>55.15</v>
      </c>
      <c r="C54" s="5">
        <v>41652</v>
      </c>
      <c r="D54" s="5" t="s">
        <v>30</v>
      </c>
      <c r="E54" s="5" t="s">
        <v>14</v>
      </c>
      <c r="F54" s="5" t="s">
        <v>15</v>
      </c>
      <c r="G54" s="5">
        <v>41668</v>
      </c>
    </row>
    <row r="55" spans="1:7">
      <c r="A55" s="4" t="s">
        <v>80</v>
      </c>
      <c r="B55" s="4">
        <v>8421.24</v>
      </c>
      <c r="C55" s="5">
        <v>41654</v>
      </c>
      <c r="D55" s="5" t="s">
        <v>81</v>
      </c>
      <c r="E55" s="5" t="s">
        <v>14</v>
      </c>
      <c r="F55" s="5" t="s">
        <v>15</v>
      </c>
      <c r="G55" s="5">
        <v>41682</v>
      </c>
    </row>
    <row r="56" spans="1:7">
      <c r="A56" s="4" t="s">
        <v>82</v>
      </c>
      <c r="B56" s="4">
        <v>2767.5</v>
      </c>
      <c r="C56" s="5">
        <v>41487</v>
      </c>
      <c r="D56" s="5" t="s">
        <v>83</v>
      </c>
      <c r="E56" s="5" t="s">
        <v>14</v>
      </c>
      <c r="F56" s="5" t="s">
        <v>15</v>
      </c>
      <c r="G56" s="5">
        <v>41675</v>
      </c>
    </row>
    <row r="57" spans="1:7">
      <c r="A57" s="4" t="s">
        <v>84</v>
      </c>
      <c r="B57" s="4">
        <v>1383.75</v>
      </c>
      <c r="C57" s="5">
        <v>41500</v>
      </c>
      <c r="D57" s="5" t="s">
        <v>83</v>
      </c>
      <c r="E57" s="5" t="s">
        <v>14</v>
      </c>
      <c r="F57" s="5" t="s">
        <v>15</v>
      </c>
      <c r="G57" s="5">
        <v>41675</v>
      </c>
    </row>
    <row r="58" spans="1:7">
      <c r="A58" s="4" t="s">
        <v>85</v>
      </c>
      <c r="B58" s="4">
        <v>1383.75</v>
      </c>
      <c r="C58" s="5">
        <v>41542</v>
      </c>
      <c r="D58" s="5" t="s">
        <v>83</v>
      </c>
      <c r="E58" s="5" t="s">
        <v>14</v>
      </c>
      <c r="F58" s="5" t="s">
        <v>15</v>
      </c>
      <c r="G58" s="5">
        <v>41675</v>
      </c>
    </row>
    <row r="59" spans="1:7">
      <c r="A59" s="4" t="s">
        <v>86</v>
      </c>
      <c r="B59" s="4">
        <v>1383.75</v>
      </c>
      <c r="C59" s="5">
        <v>41549</v>
      </c>
      <c r="D59" s="5" t="s">
        <v>83</v>
      </c>
      <c r="E59" s="5" t="s">
        <v>14</v>
      </c>
      <c r="F59" s="5" t="s">
        <v>15</v>
      </c>
      <c r="G59" s="5">
        <v>41675</v>
      </c>
    </row>
    <row r="60" spans="1:7">
      <c r="A60" s="4" t="s">
        <v>87</v>
      </c>
      <c r="B60" s="4">
        <v>2767.5</v>
      </c>
      <c r="C60" s="5">
        <v>41579</v>
      </c>
      <c r="D60" s="5" t="s">
        <v>83</v>
      </c>
      <c r="E60" s="5" t="s">
        <v>14</v>
      </c>
      <c r="F60" s="5" t="s">
        <v>15</v>
      </c>
      <c r="G60" s="5">
        <v>41675</v>
      </c>
    </row>
    <row r="61" spans="1:7">
      <c r="A61" s="4" t="s">
        <v>88</v>
      </c>
      <c r="B61" s="4">
        <v>2767.5</v>
      </c>
      <c r="C61" s="5">
        <v>41586</v>
      </c>
      <c r="D61" s="5" t="s">
        <v>83</v>
      </c>
      <c r="E61" s="5" t="s">
        <v>14</v>
      </c>
      <c r="F61" s="5" t="s">
        <v>15</v>
      </c>
      <c r="G61" s="5">
        <v>41675</v>
      </c>
    </row>
    <row r="62" spans="1:7">
      <c r="A62" s="4" t="s">
        <v>89</v>
      </c>
      <c r="B62" s="4">
        <v>2767.5</v>
      </c>
      <c r="C62" s="5">
        <v>41603</v>
      </c>
      <c r="D62" s="5" t="s">
        <v>83</v>
      </c>
      <c r="E62" s="5" t="s">
        <v>14</v>
      </c>
      <c r="F62" s="5" t="s">
        <v>15</v>
      </c>
      <c r="G62" s="5">
        <v>41675</v>
      </c>
    </row>
    <row r="63" spans="1:7">
      <c r="A63" s="4" t="s">
        <v>90</v>
      </c>
      <c r="B63" s="4">
        <v>2767.5</v>
      </c>
      <c r="C63" s="5">
        <v>41612</v>
      </c>
      <c r="D63" s="5" t="s">
        <v>83</v>
      </c>
      <c r="E63" s="5" t="s">
        <v>14</v>
      </c>
      <c r="F63" s="5" t="s">
        <v>15</v>
      </c>
      <c r="G63" s="5">
        <v>41675</v>
      </c>
    </row>
    <row r="64" spans="1:7">
      <c r="A64" s="4" t="s">
        <v>91</v>
      </c>
      <c r="B64" s="4">
        <v>1383.75</v>
      </c>
      <c r="C64" s="5">
        <v>41607</v>
      </c>
      <c r="D64" s="5" t="s">
        <v>83</v>
      </c>
      <c r="E64" s="5" t="s">
        <v>14</v>
      </c>
      <c r="F64" s="5" t="s">
        <v>15</v>
      </c>
      <c r="G64" s="5">
        <v>41675</v>
      </c>
    </row>
    <row r="65" spans="1:7">
      <c r="A65" s="4" t="s">
        <v>92</v>
      </c>
      <c r="B65" s="4">
        <v>159.9</v>
      </c>
      <c r="C65" s="5">
        <v>41621</v>
      </c>
      <c r="D65" s="5" t="s">
        <v>83</v>
      </c>
      <c r="E65" s="5" t="s">
        <v>14</v>
      </c>
      <c r="F65" s="5" t="s">
        <v>15</v>
      </c>
      <c r="G65" s="5">
        <v>41675</v>
      </c>
    </row>
    <row r="66" spans="1:7">
      <c r="A66" s="4" t="s">
        <v>93</v>
      </c>
      <c r="B66" s="4">
        <v>2767.5</v>
      </c>
      <c r="C66" s="5">
        <v>41628</v>
      </c>
      <c r="D66" s="5" t="s">
        <v>83</v>
      </c>
      <c r="E66" s="5" t="s">
        <v>14</v>
      </c>
      <c r="F66" s="5" t="s">
        <v>15</v>
      </c>
      <c r="G66" s="5">
        <v>41675</v>
      </c>
    </row>
    <row r="67" spans="1:7">
      <c r="A67" s="4" t="s">
        <v>94</v>
      </c>
      <c r="B67" s="4">
        <v>239.85</v>
      </c>
      <c r="C67" s="5">
        <v>41638</v>
      </c>
      <c r="D67" s="5" t="s">
        <v>83</v>
      </c>
      <c r="E67" s="5" t="s">
        <v>14</v>
      </c>
      <c r="F67" s="5" t="s">
        <v>15</v>
      </c>
      <c r="G67" s="5">
        <v>41675</v>
      </c>
    </row>
    <row r="68" spans="1:7">
      <c r="A68" s="4" t="s">
        <v>95</v>
      </c>
      <c r="B68" s="4">
        <v>6623.85</v>
      </c>
      <c r="C68" s="5">
        <v>41628</v>
      </c>
      <c r="D68" s="5" t="s">
        <v>28</v>
      </c>
      <c r="E68" s="5" t="s">
        <v>10</v>
      </c>
      <c r="F68" s="5" t="s">
        <v>11</v>
      </c>
      <c r="G68" s="5">
        <v>41654</v>
      </c>
    </row>
    <row r="69" spans="1:7">
      <c r="A69" s="4" t="s">
        <v>96</v>
      </c>
      <c r="B69" s="4">
        <v>460.02</v>
      </c>
      <c r="C69" s="5">
        <v>41674</v>
      </c>
      <c r="D69" s="5" t="s">
        <v>97</v>
      </c>
      <c r="E69" s="5" t="s">
        <v>14</v>
      </c>
      <c r="F69" s="5" t="s">
        <v>15</v>
      </c>
      <c r="G69" s="5">
        <v>41724</v>
      </c>
    </row>
    <row r="70" spans="1:7">
      <c r="A70" s="4" t="s">
        <v>98</v>
      </c>
      <c r="B70" s="4">
        <v>361.62</v>
      </c>
      <c r="C70" s="5">
        <v>41674</v>
      </c>
      <c r="D70" s="5" t="s">
        <v>97</v>
      </c>
      <c r="E70" s="5" t="s">
        <v>14</v>
      </c>
      <c r="F70" s="5" t="s">
        <v>15</v>
      </c>
      <c r="G70" s="5">
        <v>41724</v>
      </c>
    </row>
    <row r="71" spans="1:7">
      <c r="A71" s="4" t="s">
        <v>99</v>
      </c>
      <c r="B71" s="4">
        <v>808.12</v>
      </c>
      <c r="C71" s="5">
        <v>41694</v>
      </c>
      <c r="D71" s="5" t="s">
        <v>100</v>
      </c>
      <c r="E71" s="5" t="s">
        <v>14</v>
      </c>
      <c r="F71" s="5" t="s">
        <v>15</v>
      </c>
      <c r="G71" s="5">
        <v>41724</v>
      </c>
    </row>
    <row r="72" spans="1:7">
      <c r="A72" s="4" t="s">
        <v>101</v>
      </c>
      <c r="B72" s="4">
        <v>599.63</v>
      </c>
      <c r="C72" s="5">
        <v>41676</v>
      </c>
      <c r="D72" s="5" t="s">
        <v>102</v>
      </c>
      <c r="E72" s="5" t="s">
        <v>14</v>
      </c>
      <c r="F72" s="5" t="s">
        <v>15</v>
      </c>
      <c r="G72" s="5">
        <v>41696</v>
      </c>
    </row>
    <row r="73" spans="1:7">
      <c r="A73" s="4" t="s">
        <v>103</v>
      </c>
      <c r="B73" s="4">
        <v>999.38</v>
      </c>
      <c r="C73" s="5">
        <v>41676</v>
      </c>
      <c r="D73" s="5" t="s">
        <v>102</v>
      </c>
      <c r="E73" s="5" t="s">
        <v>14</v>
      </c>
      <c r="F73" s="5" t="s">
        <v>15</v>
      </c>
      <c r="G73" s="5">
        <v>41696</v>
      </c>
    </row>
    <row r="74" spans="1:7">
      <c r="A74" s="4" t="s">
        <v>104</v>
      </c>
      <c r="B74" s="4">
        <v>88</v>
      </c>
      <c r="C74" s="5">
        <v>41681</v>
      </c>
      <c r="D74" s="5" t="s">
        <v>30</v>
      </c>
      <c r="E74" s="5" t="s">
        <v>10</v>
      </c>
      <c r="F74" s="5" t="s">
        <v>11</v>
      </c>
      <c r="G74" s="5">
        <v>41717</v>
      </c>
    </row>
    <row r="75" spans="1:7">
      <c r="A75" s="4" t="s">
        <v>105</v>
      </c>
      <c r="B75" s="4">
        <v>1200</v>
      </c>
      <c r="C75" s="5">
        <v>41708</v>
      </c>
      <c r="D75" s="5" t="s">
        <v>106</v>
      </c>
      <c r="E75" s="5" t="s">
        <v>14</v>
      </c>
      <c r="F75" s="5" t="s">
        <v>15</v>
      </c>
      <c r="G75" s="5">
        <v>41717</v>
      </c>
    </row>
    <row r="76" spans="1:7">
      <c r="A76" s="4" t="s">
        <v>107</v>
      </c>
      <c r="B76" s="4">
        <v>1200</v>
      </c>
      <c r="C76" s="5">
        <v>41708</v>
      </c>
      <c r="D76" s="5" t="s">
        <v>106</v>
      </c>
      <c r="E76" s="5" t="s">
        <v>14</v>
      </c>
      <c r="F76" s="5" t="s">
        <v>15</v>
      </c>
      <c r="G76" s="5">
        <v>41717</v>
      </c>
    </row>
    <row r="77" spans="1:7">
      <c r="A77" s="4" t="s">
        <v>108</v>
      </c>
      <c r="B77" s="4">
        <v>660</v>
      </c>
      <c r="C77" s="5">
        <v>41708</v>
      </c>
      <c r="D77" s="5" t="s">
        <v>106</v>
      </c>
      <c r="E77" s="5" t="s">
        <v>14</v>
      </c>
      <c r="F77" s="5" t="s">
        <v>15</v>
      </c>
      <c r="G77" s="5">
        <v>41717</v>
      </c>
    </row>
    <row r="78" spans="1:7">
      <c r="A78" s="4" t="s">
        <v>109</v>
      </c>
      <c r="B78" s="4">
        <v>1200</v>
      </c>
      <c r="C78" s="5">
        <v>41708</v>
      </c>
      <c r="D78" s="5" t="s">
        <v>106</v>
      </c>
      <c r="E78" s="5" t="s">
        <v>14</v>
      </c>
      <c r="F78" s="5" t="s">
        <v>15</v>
      </c>
      <c r="G78" s="5">
        <v>41717</v>
      </c>
    </row>
    <row r="79" spans="1:7">
      <c r="A79" s="4" t="s">
        <v>110</v>
      </c>
      <c r="B79" s="4">
        <v>1200</v>
      </c>
      <c r="C79" s="5">
        <v>41697</v>
      </c>
      <c r="D79" s="5" t="s">
        <v>106</v>
      </c>
      <c r="E79" s="5" t="s">
        <v>14</v>
      </c>
      <c r="F79" s="5" t="s">
        <v>15</v>
      </c>
      <c r="G79" s="5">
        <v>41717</v>
      </c>
    </row>
    <row r="80" spans="1:7">
      <c r="A80" s="4" t="s">
        <v>111</v>
      </c>
      <c r="B80" s="4">
        <v>978.92</v>
      </c>
      <c r="C80" s="5">
        <v>41639</v>
      </c>
      <c r="D80" s="5" t="s">
        <v>112</v>
      </c>
      <c r="E80" s="5" t="s">
        <v>14</v>
      </c>
      <c r="F80" s="5" t="s">
        <v>15</v>
      </c>
      <c r="G80" s="5">
        <v>41668</v>
      </c>
    </row>
    <row r="81" spans="1:7">
      <c r="A81" s="4" t="s">
        <v>113</v>
      </c>
      <c r="B81" s="4">
        <v>2100</v>
      </c>
      <c r="C81" s="5">
        <v>41667</v>
      </c>
      <c r="D81" s="5" t="s">
        <v>114</v>
      </c>
      <c r="E81" s="5" t="s">
        <v>14</v>
      </c>
      <c r="F81" s="5" t="s">
        <v>15</v>
      </c>
      <c r="G81" s="5">
        <v>41682</v>
      </c>
    </row>
    <row r="82" spans="1:7">
      <c r="A82" s="4" t="s">
        <v>115</v>
      </c>
      <c r="B82" s="4">
        <v>450</v>
      </c>
      <c r="C82" s="5">
        <v>41530</v>
      </c>
      <c r="D82" s="5" t="s">
        <v>30</v>
      </c>
      <c r="E82" s="5" t="s">
        <v>10</v>
      </c>
      <c r="F82" s="5" t="s">
        <v>11</v>
      </c>
      <c r="G82" s="5">
        <v>41675</v>
      </c>
    </row>
    <row r="83" spans="1:7">
      <c r="A83" s="4" t="s">
        <v>116</v>
      </c>
      <c r="B83" s="4">
        <v>300</v>
      </c>
      <c r="C83" s="5">
        <v>41687</v>
      </c>
      <c r="D83" s="5" t="s">
        <v>65</v>
      </c>
      <c r="E83" s="5" t="s">
        <v>10</v>
      </c>
      <c r="F83" s="5" t="s">
        <v>11</v>
      </c>
      <c r="G83" s="5">
        <v>41724</v>
      </c>
    </row>
    <row r="86" spans="1:7">
      <c r="A86" s="6" t="s">
        <v>117</v>
      </c>
      <c r="B86" t="s">
        <v>158</v>
      </c>
    </row>
    <row r="87" spans="1:7">
      <c r="A87" s="6" t="s">
        <v>118</v>
      </c>
      <c r="B87" t="s">
        <v>159</v>
      </c>
    </row>
    <row r="88" spans="1:7">
      <c r="A88" s="6" t="s">
        <v>119</v>
      </c>
      <c r="B88" t="s">
        <v>161</v>
      </c>
    </row>
    <row r="89" spans="1:7">
      <c r="A89" s="6" t="s">
        <v>120</v>
      </c>
      <c r="B89" s="41">
        <v>41730</v>
      </c>
    </row>
  </sheetData>
  <mergeCells count="1"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opLeftCell="A10" workbookViewId="0">
      <selection activeCell="A23" sqref="A23"/>
    </sheetView>
  </sheetViews>
  <sheetFormatPr defaultRowHeight="15"/>
  <cols>
    <col min="1" max="1" width="38.85546875" customWidth="1"/>
    <col min="2" max="2" width="19.7109375" customWidth="1"/>
    <col min="3" max="3" width="19.5703125" customWidth="1"/>
    <col min="4" max="4" width="21.5703125" customWidth="1"/>
    <col min="5" max="5" width="16.5703125" customWidth="1"/>
    <col min="6" max="6" width="8" customWidth="1"/>
    <col min="257" max="257" width="38.85546875" customWidth="1"/>
    <col min="258" max="258" width="19.7109375" customWidth="1"/>
    <col min="259" max="259" width="19.5703125" customWidth="1"/>
    <col min="260" max="260" width="21.5703125" customWidth="1"/>
    <col min="261" max="261" width="16.5703125" customWidth="1"/>
    <col min="262" max="262" width="8" customWidth="1"/>
    <col min="513" max="513" width="38.85546875" customWidth="1"/>
    <col min="514" max="514" width="19.7109375" customWidth="1"/>
    <col min="515" max="515" width="19.5703125" customWidth="1"/>
    <col min="516" max="516" width="21.5703125" customWidth="1"/>
    <col min="517" max="517" width="16.5703125" customWidth="1"/>
    <col min="518" max="518" width="8" customWidth="1"/>
    <col min="769" max="769" width="38.85546875" customWidth="1"/>
    <col min="770" max="770" width="19.7109375" customWidth="1"/>
    <col min="771" max="771" width="19.5703125" customWidth="1"/>
    <col min="772" max="772" width="21.5703125" customWidth="1"/>
    <col min="773" max="773" width="16.5703125" customWidth="1"/>
    <col min="774" max="774" width="8" customWidth="1"/>
    <col min="1025" max="1025" width="38.85546875" customWidth="1"/>
    <col min="1026" max="1026" width="19.7109375" customWidth="1"/>
    <col min="1027" max="1027" width="19.5703125" customWidth="1"/>
    <col min="1028" max="1028" width="21.5703125" customWidth="1"/>
    <col min="1029" max="1029" width="16.5703125" customWidth="1"/>
    <col min="1030" max="1030" width="8" customWidth="1"/>
    <col min="1281" max="1281" width="38.85546875" customWidth="1"/>
    <col min="1282" max="1282" width="19.7109375" customWidth="1"/>
    <col min="1283" max="1283" width="19.5703125" customWidth="1"/>
    <col min="1284" max="1284" width="21.5703125" customWidth="1"/>
    <col min="1285" max="1285" width="16.5703125" customWidth="1"/>
    <col min="1286" max="1286" width="8" customWidth="1"/>
    <col min="1537" max="1537" width="38.85546875" customWidth="1"/>
    <col min="1538" max="1538" width="19.7109375" customWidth="1"/>
    <col min="1539" max="1539" width="19.5703125" customWidth="1"/>
    <col min="1540" max="1540" width="21.5703125" customWidth="1"/>
    <col min="1541" max="1541" width="16.5703125" customWidth="1"/>
    <col min="1542" max="1542" width="8" customWidth="1"/>
    <col min="1793" max="1793" width="38.85546875" customWidth="1"/>
    <col min="1794" max="1794" width="19.7109375" customWidth="1"/>
    <col min="1795" max="1795" width="19.5703125" customWidth="1"/>
    <col min="1796" max="1796" width="21.5703125" customWidth="1"/>
    <col min="1797" max="1797" width="16.5703125" customWidth="1"/>
    <col min="1798" max="1798" width="8" customWidth="1"/>
    <col min="2049" max="2049" width="38.85546875" customWidth="1"/>
    <col min="2050" max="2050" width="19.7109375" customWidth="1"/>
    <col min="2051" max="2051" width="19.5703125" customWidth="1"/>
    <col min="2052" max="2052" width="21.5703125" customWidth="1"/>
    <col min="2053" max="2053" width="16.5703125" customWidth="1"/>
    <col min="2054" max="2054" width="8" customWidth="1"/>
    <col min="2305" max="2305" width="38.85546875" customWidth="1"/>
    <col min="2306" max="2306" width="19.7109375" customWidth="1"/>
    <col min="2307" max="2307" width="19.5703125" customWidth="1"/>
    <col min="2308" max="2308" width="21.5703125" customWidth="1"/>
    <col min="2309" max="2309" width="16.5703125" customWidth="1"/>
    <col min="2310" max="2310" width="8" customWidth="1"/>
    <col min="2561" max="2561" width="38.85546875" customWidth="1"/>
    <col min="2562" max="2562" width="19.7109375" customWidth="1"/>
    <col min="2563" max="2563" width="19.5703125" customWidth="1"/>
    <col min="2564" max="2564" width="21.5703125" customWidth="1"/>
    <col min="2565" max="2565" width="16.5703125" customWidth="1"/>
    <col min="2566" max="2566" width="8" customWidth="1"/>
    <col min="2817" max="2817" width="38.85546875" customWidth="1"/>
    <col min="2818" max="2818" width="19.7109375" customWidth="1"/>
    <col min="2819" max="2819" width="19.5703125" customWidth="1"/>
    <col min="2820" max="2820" width="21.5703125" customWidth="1"/>
    <col min="2821" max="2821" width="16.5703125" customWidth="1"/>
    <col min="2822" max="2822" width="8" customWidth="1"/>
    <col min="3073" max="3073" width="38.85546875" customWidth="1"/>
    <col min="3074" max="3074" width="19.7109375" customWidth="1"/>
    <col min="3075" max="3075" width="19.5703125" customWidth="1"/>
    <col min="3076" max="3076" width="21.5703125" customWidth="1"/>
    <col min="3077" max="3077" width="16.5703125" customWidth="1"/>
    <col min="3078" max="3078" width="8" customWidth="1"/>
    <col min="3329" max="3329" width="38.85546875" customWidth="1"/>
    <col min="3330" max="3330" width="19.7109375" customWidth="1"/>
    <col min="3331" max="3331" width="19.5703125" customWidth="1"/>
    <col min="3332" max="3332" width="21.5703125" customWidth="1"/>
    <col min="3333" max="3333" width="16.5703125" customWidth="1"/>
    <col min="3334" max="3334" width="8" customWidth="1"/>
    <col min="3585" max="3585" width="38.85546875" customWidth="1"/>
    <col min="3586" max="3586" width="19.7109375" customWidth="1"/>
    <col min="3587" max="3587" width="19.5703125" customWidth="1"/>
    <col min="3588" max="3588" width="21.5703125" customWidth="1"/>
    <col min="3589" max="3589" width="16.5703125" customWidth="1"/>
    <col min="3590" max="3590" width="8" customWidth="1"/>
    <col min="3841" max="3841" width="38.85546875" customWidth="1"/>
    <col min="3842" max="3842" width="19.7109375" customWidth="1"/>
    <col min="3843" max="3843" width="19.5703125" customWidth="1"/>
    <col min="3844" max="3844" width="21.5703125" customWidth="1"/>
    <col min="3845" max="3845" width="16.5703125" customWidth="1"/>
    <col min="3846" max="3846" width="8" customWidth="1"/>
    <col min="4097" max="4097" width="38.85546875" customWidth="1"/>
    <col min="4098" max="4098" width="19.7109375" customWidth="1"/>
    <col min="4099" max="4099" width="19.5703125" customWidth="1"/>
    <col min="4100" max="4100" width="21.5703125" customWidth="1"/>
    <col min="4101" max="4101" width="16.5703125" customWidth="1"/>
    <col min="4102" max="4102" width="8" customWidth="1"/>
    <col min="4353" max="4353" width="38.85546875" customWidth="1"/>
    <col min="4354" max="4354" width="19.7109375" customWidth="1"/>
    <col min="4355" max="4355" width="19.5703125" customWidth="1"/>
    <col min="4356" max="4356" width="21.5703125" customWidth="1"/>
    <col min="4357" max="4357" width="16.5703125" customWidth="1"/>
    <col min="4358" max="4358" width="8" customWidth="1"/>
    <col min="4609" max="4609" width="38.85546875" customWidth="1"/>
    <col min="4610" max="4610" width="19.7109375" customWidth="1"/>
    <col min="4611" max="4611" width="19.5703125" customWidth="1"/>
    <col min="4612" max="4612" width="21.5703125" customWidth="1"/>
    <col min="4613" max="4613" width="16.5703125" customWidth="1"/>
    <col min="4614" max="4614" width="8" customWidth="1"/>
    <col min="4865" max="4865" width="38.85546875" customWidth="1"/>
    <col min="4866" max="4866" width="19.7109375" customWidth="1"/>
    <col min="4867" max="4867" width="19.5703125" customWidth="1"/>
    <col min="4868" max="4868" width="21.5703125" customWidth="1"/>
    <col min="4869" max="4869" width="16.5703125" customWidth="1"/>
    <col min="4870" max="4870" width="8" customWidth="1"/>
    <col min="5121" max="5121" width="38.85546875" customWidth="1"/>
    <col min="5122" max="5122" width="19.7109375" customWidth="1"/>
    <col min="5123" max="5123" width="19.5703125" customWidth="1"/>
    <col min="5124" max="5124" width="21.5703125" customWidth="1"/>
    <col min="5125" max="5125" width="16.5703125" customWidth="1"/>
    <col min="5126" max="5126" width="8" customWidth="1"/>
    <col min="5377" max="5377" width="38.85546875" customWidth="1"/>
    <col min="5378" max="5378" width="19.7109375" customWidth="1"/>
    <col min="5379" max="5379" width="19.5703125" customWidth="1"/>
    <col min="5380" max="5380" width="21.5703125" customWidth="1"/>
    <col min="5381" max="5381" width="16.5703125" customWidth="1"/>
    <col min="5382" max="5382" width="8" customWidth="1"/>
    <col min="5633" max="5633" width="38.85546875" customWidth="1"/>
    <col min="5634" max="5634" width="19.7109375" customWidth="1"/>
    <col min="5635" max="5635" width="19.5703125" customWidth="1"/>
    <col min="5636" max="5636" width="21.5703125" customWidth="1"/>
    <col min="5637" max="5637" width="16.5703125" customWidth="1"/>
    <col min="5638" max="5638" width="8" customWidth="1"/>
    <col min="5889" max="5889" width="38.85546875" customWidth="1"/>
    <col min="5890" max="5890" width="19.7109375" customWidth="1"/>
    <col min="5891" max="5891" width="19.5703125" customWidth="1"/>
    <col min="5892" max="5892" width="21.5703125" customWidth="1"/>
    <col min="5893" max="5893" width="16.5703125" customWidth="1"/>
    <col min="5894" max="5894" width="8" customWidth="1"/>
    <col min="6145" max="6145" width="38.85546875" customWidth="1"/>
    <col min="6146" max="6146" width="19.7109375" customWidth="1"/>
    <col min="6147" max="6147" width="19.5703125" customWidth="1"/>
    <col min="6148" max="6148" width="21.5703125" customWidth="1"/>
    <col min="6149" max="6149" width="16.5703125" customWidth="1"/>
    <col min="6150" max="6150" width="8" customWidth="1"/>
    <col min="6401" max="6401" width="38.85546875" customWidth="1"/>
    <col min="6402" max="6402" width="19.7109375" customWidth="1"/>
    <col min="6403" max="6403" width="19.5703125" customWidth="1"/>
    <col min="6404" max="6404" width="21.5703125" customWidth="1"/>
    <col min="6405" max="6405" width="16.5703125" customWidth="1"/>
    <col min="6406" max="6406" width="8" customWidth="1"/>
    <col min="6657" max="6657" width="38.85546875" customWidth="1"/>
    <col min="6658" max="6658" width="19.7109375" customWidth="1"/>
    <col min="6659" max="6659" width="19.5703125" customWidth="1"/>
    <col min="6660" max="6660" width="21.5703125" customWidth="1"/>
    <col min="6661" max="6661" width="16.5703125" customWidth="1"/>
    <col min="6662" max="6662" width="8" customWidth="1"/>
    <col min="6913" max="6913" width="38.85546875" customWidth="1"/>
    <col min="6914" max="6914" width="19.7109375" customWidth="1"/>
    <col min="6915" max="6915" width="19.5703125" customWidth="1"/>
    <col min="6916" max="6916" width="21.5703125" customWidth="1"/>
    <col min="6917" max="6917" width="16.5703125" customWidth="1"/>
    <col min="6918" max="6918" width="8" customWidth="1"/>
    <col min="7169" max="7169" width="38.85546875" customWidth="1"/>
    <col min="7170" max="7170" width="19.7109375" customWidth="1"/>
    <col min="7171" max="7171" width="19.5703125" customWidth="1"/>
    <col min="7172" max="7172" width="21.5703125" customWidth="1"/>
    <col min="7173" max="7173" width="16.5703125" customWidth="1"/>
    <col min="7174" max="7174" width="8" customWidth="1"/>
    <col min="7425" max="7425" width="38.85546875" customWidth="1"/>
    <col min="7426" max="7426" width="19.7109375" customWidth="1"/>
    <col min="7427" max="7427" width="19.5703125" customWidth="1"/>
    <col min="7428" max="7428" width="21.5703125" customWidth="1"/>
    <col min="7429" max="7429" width="16.5703125" customWidth="1"/>
    <col min="7430" max="7430" width="8" customWidth="1"/>
    <col min="7681" max="7681" width="38.85546875" customWidth="1"/>
    <col min="7682" max="7682" width="19.7109375" customWidth="1"/>
    <col min="7683" max="7683" width="19.5703125" customWidth="1"/>
    <col min="7684" max="7684" width="21.5703125" customWidth="1"/>
    <col min="7685" max="7685" width="16.5703125" customWidth="1"/>
    <col min="7686" max="7686" width="8" customWidth="1"/>
    <col min="7937" max="7937" width="38.85546875" customWidth="1"/>
    <col min="7938" max="7938" width="19.7109375" customWidth="1"/>
    <col min="7939" max="7939" width="19.5703125" customWidth="1"/>
    <col min="7940" max="7940" width="21.5703125" customWidth="1"/>
    <col min="7941" max="7941" width="16.5703125" customWidth="1"/>
    <col min="7942" max="7942" width="8" customWidth="1"/>
    <col min="8193" max="8193" width="38.85546875" customWidth="1"/>
    <col min="8194" max="8194" width="19.7109375" customWidth="1"/>
    <col min="8195" max="8195" width="19.5703125" customWidth="1"/>
    <col min="8196" max="8196" width="21.5703125" customWidth="1"/>
    <col min="8197" max="8197" width="16.5703125" customWidth="1"/>
    <col min="8198" max="8198" width="8" customWidth="1"/>
    <col min="8449" max="8449" width="38.85546875" customWidth="1"/>
    <col min="8450" max="8450" width="19.7109375" customWidth="1"/>
    <col min="8451" max="8451" width="19.5703125" customWidth="1"/>
    <col min="8452" max="8452" width="21.5703125" customWidth="1"/>
    <col min="8453" max="8453" width="16.5703125" customWidth="1"/>
    <col min="8454" max="8454" width="8" customWidth="1"/>
    <col min="8705" max="8705" width="38.85546875" customWidth="1"/>
    <col min="8706" max="8706" width="19.7109375" customWidth="1"/>
    <col min="8707" max="8707" width="19.5703125" customWidth="1"/>
    <col min="8708" max="8708" width="21.5703125" customWidth="1"/>
    <col min="8709" max="8709" width="16.5703125" customWidth="1"/>
    <col min="8710" max="8710" width="8" customWidth="1"/>
    <col min="8961" max="8961" width="38.85546875" customWidth="1"/>
    <col min="8962" max="8962" width="19.7109375" customWidth="1"/>
    <col min="8963" max="8963" width="19.5703125" customWidth="1"/>
    <col min="8964" max="8964" width="21.5703125" customWidth="1"/>
    <col min="8965" max="8965" width="16.5703125" customWidth="1"/>
    <col min="8966" max="8966" width="8" customWidth="1"/>
    <col min="9217" max="9217" width="38.85546875" customWidth="1"/>
    <col min="9218" max="9218" width="19.7109375" customWidth="1"/>
    <col min="9219" max="9219" width="19.5703125" customWidth="1"/>
    <col min="9220" max="9220" width="21.5703125" customWidth="1"/>
    <col min="9221" max="9221" width="16.5703125" customWidth="1"/>
    <col min="9222" max="9222" width="8" customWidth="1"/>
    <col min="9473" max="9473" width="38.85546875" customWidth="1"/>
    <col min="9474" max="9474" width="19.7109375" customWidth="1"/>
    <col min="9475" max="9475" width="19.5703125" customWidth="1"/>
    <col min="9476" max="9476" width="21.5703125" customWidth="1"/>
    <col min="9477" max="9477" width="16.5703125" customWidth="1"/>
    <col min="9478" max="9478" width="8" customWidth="1"/>
    <col min="9729" max="9729" width="38.85546875" customWidth="1"/>
    <col min="9730" max="9730" width="19.7109375" customWidth="1"/>
    <col min="9731" max="9731" width="19.5703125" customWidth="1"/>
    <col min="9732" max="9732" width="21.5703125" customWidth="1"/>
    <col min="9733" max="9733" width="16.5703125" customWidth="1"/>
    <col min="9734" max="9734" width="8" customWidth="1"/>
    <col min="9985" max="9985" width="38.85546875" customWidth="1"/>
    <col min="9986" max="9986" width="19.7109375" customWidth="1"/>
    <col min="9987" max="9987" width="19.5703125" customWidth="1"/>
    <col min="9988" max="9988" width="21.5703125" customWidth="1"/>
    <col min="9989" max="9989" width="16.5703125" customWidth="1"/>
    <col min="9990" max="9990" width="8" customWidth="1"/>
    <col min="10241" max="10241" width="38.85546875" customWidth="1"/>
    <col min="10242" max="10242" width="19.7109375" customWidth="1"/>
    <col min="10243" max="10243" width="19.5703125" customWidth="1"/>
    <col min="10244" max="10244" width="21.5703125" customWidth="1"/>
    <col min="10245" max="10245" width="16.5703125" customWidth="1"/>
    <col min="10246" max="10246" width="8" customWidth="1"/>
    <col min="10497" max="10497" width="38.85546875" customWidth="1"/>
    <col min="10498" max="10498" width="19.7109375" customWidth="1"/>
    <col min="10499" max="10499" width="19.5703125" customWidth="1"/>
    <col min="10500" max="10500" width="21.5703125" customWidth="1"/>
    <col min="10501" max="10501" width="16.5703125" customWidth="1"/>
    <col min="10502" max="10502" width="8" customWidth="1"/>
    <col min="10753" max="10753" width="38.85546875" customWidth="1"/>
    <col min="10754" max="10754" width="19.7109375" customWidth="1"/>
    <col min="10755" max="10755" width="19.5703125" customWidth="1"/>
    <col min="10756" max="10756" width="21.5703125" customWidth="1"/>
    <col min="10757" max="10757" width="16.5703125" customWidth="1"/>
    <col min="10758" max="10758" width="8" customWidth="1"/>
    <col min="11009" max="11009" width="38.85546875" customWidth="1"/>
    <col min="11010" max="11010" width="19.7109375" customWidth="1"/>
    <col min="11011" max="11011" width="19.5703125" customWidth="1"/>
    <col min="11012" max="11012" width="21.5703125" customWidth="1"/>
    <col min="11013" max="11013" width="16.5703125" customWidth="1"/>
    <col min="11014" max="11014" width="8" customWidth="1"/>
    <col min="11265" max="11265" width="38.85546875" customWidth="1"/>
    <col min="11266" max="11266" width="19.7109375" customWidth="1"/>
    <col min="11267" max="11267" width="19.5703125" customWidth="1"/>
    <col min="11268" max="11268" width="21.5703125" customWidth="1"/>
    <col min="11269" max="11269" width="16.5703125" customWidth="1"/>
    <col min="11270" max="11270" width="8" customWidth="1"/>
    <col min="11521" max="11521" width="38.85546875" customWidth="1"/>
    <col min="11522" max="11522" width="19.7109375" customWidth="1"/>
    <col min="11523" max="11523" width="19.5703125" customWidth="1"/>
    <col min="11524" max="11524" width="21.5703125" customWidth="1"/>
    <col min="11525" max="11525" width="16.5703125" customWidth="1"/>
    <col min="11526" max="11526" width="8" customWidth="1"/>
    <col min="11777" max="11777" width="38.85546875" customWidth="1"/>
    <col min="11778" max="11778" width="19.7109375" customWidth="1"/>
    <col min="11779" max="11779" width="19.5703125" customWidth="1"/>
    <col min="11780" max="11780" width="21.5703125" customWidth="1"/>
    <col min="11781" max="11781" width="16.5703125" customWidth="1"/>
    <col min="11782" max="11782" width="8" customWidth="1"/>
    <col min="12033" max="12033" width="38.85546875" customWidth="1"/>
    <col min="12034" max="12034" width="19.7109375" customWidth="1"/>
    <col min="12035" max="12035" width="19.5703125" customWidth="1"/>
    <col min="12036" max="12036" width="21.5703125" customWidth="1"/>
    <col min="12037" max="12037" width="16.5703125" customWidth="1"/>
    <col min="12038" max="12038" width="8" customWidth="1"/>
    <col min="12289" max="12289" width="38.85546875" customWidth="1"/>
    <col min="12290" max="12290" width="19.7109375" customWidth="1"/>
    <col min="12291" max="12291" width="19.5703125" customWidth="1"/>
    <col min="12292" max="12292" width="21.5703125" customWidth="1"/>
    <col min="12293" max="12293" width="16.5703125" customWidth="1"/>
    <col min="12294" max="12294" width="8" customWidth="1"/>
    <col min="12545" max="12545" width="38.85546875" customWidth="1"/>
    <col min="12546" max="12546" width="19.7109375" customWidth="1"/>
    <col min="12547" max="12547" width="19.5703125" customWidth="1"/>
    <col min="12548" max="12548" width="21.5703125" customWidth="1"/>
    <col min="12549" max="12549" width="16.5703125" customWidth="1"/>
    <col min="12550" max="12550" width="8" customWidth="1"/>
    <col min="12801" max="12801" width="38.85546875" customWidth="1"/>
    <col min="12802" max="12802" width="19.7109375" customWidth="1"/>
    <col min="12803" max="12803" width="19.5703125" customWidth="1"/>
    <col min="12804" max="12804" width="21.5703125" customWidth="1"/>
    <col min="12805" max="12805" width="16.5703125" customWidth="1"/>
    <col min="12806" max="12806" width="8" customWidth="1"/>
    <col min="13057" max="13057" width="38.85546875" customWidth="1"/>
    <col min="13058" max="13058" width="19.7109375" customWidth="1"/>
    <col min="13059" max="13059" width="19.5703125" customWidth="1"/>
    <col min="13060" max="13060" width="21.5703125" customWidth="1"/>
    <col min="13061" max="13061" width="16.5703125" customWidth="1"/>
    <col min="13062" max="13062" width="8" customWidth="1"/>
    <col min="13313" max="13313" width="38.85546875" customWidth="1"/>
    <col min="13314" max="13314" width="19.7109375" customWidth="1"/>
    <col min="13315" max="13315" width="19.5703125" customWidth="1"/>
    <col min="13316" max="13316" width="21.5703125" customWidth="1"/>
    <col min="13317" max="13317" width="16.5703125" customWidth="1"/>
    <col min="13318" max="13318" width="8" customWidth="1"/>
    <col min="13569" max="13569" width="38.85546875" customWidth="1"/>
    <col min="13570" max="13570" width="19.7109375" customWidth="1"/>
    <col min="13571" max="13571" width="19.5703125" customWidth="1"/>
    <col min="13572" max="13572" width="21.5703125" customWidth="1"/>
    <col min="13573" max="13573" width="16.5703125" customWidth="1"/>
    <col min="13574" max="13574" width="8" customWidth="1"/>
    <col min="13825" max="13825" width="38.85546875" customWidth="1"/>
    <col min="13826" max="13826" width="19.7109375" customWidth="1"/>
    <col min="13827" max="13827" width="19.5703125" customWidth="1"/>
    <col min="13828" max="13828" width="21.5703125" customWidth="1"/>
    <col min="13829" max="13829" width="16.5703125" customWidth="1"/>
    <col min="13830" max="13830" width="8" customWidth="1"/>
    <col min="14081" max="14081" width="38.85546875" customWidth="1"/>
    <col min="14082" max="14082" width="19.7109375" customWidth="1"/>
    <col min="14083" max="14083" width="19.5703125" customWidth="1"/>
    <col min="14084" max="14084" width="21.5703125" customWidth="1"/>
    <col min="14085" max="14085" width="16.5703125" customWidth="1"/>
    <col min="14086" max="14086" width="8" customWidth="1"/>
    <col min="14337" max="14337" width="38.85546875" customWidth="1"/>
    <col min="14338" max="14338" width="19.7109375" customWidth="1"/>
    <col min="14339" max="14339" width="19.5703125" customWidth="1"/>
    <col min="14340" max="14340" width="21.5703125" customWidth="1"/>
    <col min="14341" max="14341" width="16.5703125" customWidth="1"/>
    <col min="14342" max="14342" width="8" customWidth="1"/>
    <col min="14593" max="14593" width="38.85546875" customWidth="1"/>
    <col min="14594" max="14594" width="19.7109375" customWidth="1"/>
    <col min="14595" max="14595" width="19.5703125" customWidth="1"/>
    <col min="14596" max="14596" width="21.5703125" customWidth="1"/>
    <col min="14597" max="14597" width="16.5703125" customWidth="1"/>
    <col min="14598" max="14598" width="8" customWidth="1"/>
    <col min="14849" max="14849" width="38.85546875" customWidth="1"/>
    <col min="14850" max="14850" width="19.7109375" customWidth="1"/>
    <col min="14851" max="14851" width="19.5703125" customWidth="1"/>
    <col min="14852" max="14852" width="21.5703125" customWidth="1"/>
    <col min="14853" max="14853" width="16.5703125" customWidth="1"/>
    <col min="14854" max="14854" width="8" customWidth="1"/>
    <col min="15105" max="15105" width="38.85546875" customWidth="1"/>
    <col min="15106" max="15106" width="19.7109375" customWidth="1"/>
    <col min="15107" max="15107" width="19.5703125" customWidth="1"/>
    <col min="15108" max="15108" width="21.5703125" customWidth="1"/>
    <col min="15109" max="15109" width="16.5703125" customWidth="1"/>
    <col min="15110" max="15110" width="8" customWidth="1"/>
    <col min="15361" max="15361" width="38.85546875" customWidth="1"/>
    <col min="15362" max="15362" width="19.7109375" customWidth="1"/>
    <col min="15363" max="15363" width="19.5703125" customWidth="1"/>
    <col min="15364" max="15364" width="21.5703125" customWidth="1"/>
    <col min="15365" max="15365" width="16.5703125" customWidth="1"/>
    <col min="15366" max="15366" width="8" customWidth="1"/>
    <col min="15617" max="15617" width="38.85546875" customWidth="1"/>
    <col min="15618" max="15618" width="19.7109375" customWidth="1"/>
    <col min="15619" max="15619" width="19.5703125" customWidth="1"/>
    <col min="15620" max="15620" width="21.5703125" customWidth="1"/>
    <col min="15621" max="15621" width="16.5703125" customWidth="1"/>
    <col min="15622" max="15622" width="8" customWidth="1"/>
    <col min="15873" max="15873" width="38.85546875" customWidth="1"/>
    <col min="15874" max="15874" width="19.7109375" customWidth="1"/>
    <col min="15875" max="15875" width="19.5703125" customWidth="1"/>
    <col min="15876" max="15876" width="21.5703125" customWidth="1"/>
    <col min="15877" max="15877" width="16.5703125" customWidth="1"/>
    <col min="15878" max="15878" width="8" customWidth="1"/>
    <col min="16129" max="16129" width="38.85546875" customWidth="1"/>
    <col min="16130" max="16130" width="19.7109375" customWidth="1"/>
    <col min="16131" max="16131" width="19.5703125" customWidth="1"/>
    <col min="16132" max="16132" width="21.5703125" customWidth="1"/>
    <col min="16133" max="16133" width="16.5703125" customWidth="1"/>
    <col min="16134" max="16134" width="8" customWidth="1"/>
  </cols>
  <sheetData>
    <row r="1" spans="1:5" ht="18.75">
      <c r="A1" s="7" t="s">
        <v>121</v>
      </c>
      <c r="B1" s="7"/>
      <c r="C1" s="7"/>
      <c r="D1" s="7"/>
    </row>
    <row r="2" spans="1:5" ht="18.75">
      <c r="A2" s="8"/>
    </row>
    <row r="3" spans="1:5" ht="18.75">
      <c r="A3" s="7" t="s">
        <v>122</v>
      </c>
      <c r="B3" s="7"/>
      <c r="C3" s="7"/>
      <c r="D3" s="7"/>
    </row>
    <row r="4" spans="1:5" ht="18.75">
      <c r="A4" s="9" t="s">
        <v>123</v>
      </c>
      <c r="B4" s="9"/>
      <c r="C4" s="9"/>
      <c r="D4" s="9"/>
    </row>
    <row r="5" spans="1:5" ht="18.75">
      <c r="A5" s="10"/>
    </row>
    <row r="6" spans="1:5" ht="18.75">
      <c r="A6" s="11" t="s">
        <v>124</v>
      </c>
    </row>
    <row r="7" spans="1:5" ht="18.75">
      <c r="A7" s="10"/>
    </row>
    <row r="8" spans="1:5" ht="18.75">
      <c r="A8" s="12" t="str">
        <f>"Local Authority: "&amp;[1]Lookup!B6341</f>
        <v>Local Authority: KILKENNY COUNTY COUNCIL</v>
      </c>
      <c r="B8" s="12"/>
      <c r="C8" s="13"/>
      <c r="D8" s="13"/>
    </row>
    <row r="9" spans="1:5" ht="18.75">
      <c r="A9" s="14"/>
    </row>
    <row r="10" spans="1:5" ht="18.75">
      <c r="A10" s="7" t="str">
        <f>[1]Lookup!B6343</f>
        <v>Quarterly Period Covered: 01/01/2014 to 31/03/2014</v>
      </c>
      <c r="B10" s="7"/>
      <c r="C10" s="7"/>
      <c r="D10" s="7"/>
    </row>
    <row r="11" spans="1:5" ht="15.75">
      <c r="A11" s="15"/>
    </row>
    <row r="12" spans="1:5" ht="47.25">
      <c r="A12" s="16" t="s">
        <v>125</v>
      </c>
      <c r="B12" s="17" t="s">
        <v>126</v>
      </c>
      <c r="C12" s="17" t="s">
        <v>127</v>
      </c>
      <c r="D12" s="17" t="s">
        <v>128</v>
      </c>
      <c r="E12" s="18" t="s">
        <v>129</v>
      </c>
    </row>
    <row r="13" spans="1:5" ht="23.25" customHeight="1">
      <c r="A13" s="19" t="s">
        <v>130</v>
      </c>
      <c r="B13" s="20">
        <f>[1]Lookup!B3101</f>
        <v>3086</v>
      </c>
      <c r="C13" s="21">
        <f>[1]Lookup!L3101</f>
        <v>10683656.03999999</v>
      </c>
      <c r="D13" s="22">
        <v>1</v>
      </c>
      <c r="E13" s="23">
        <v>1</v>
      </c>
    </row>
    <row r="14" spans="1:5" ht="29.25" customHeight="1">
      <c r="A14" s="19" t="s">
        <v>131</v>
      </c>
      <c r="B14" s="24">
        <f>[1]Lookup!B5400</f>
        <v>2281</v>
      </c>
      <c r="C14" s="25">
        <f>[1]Lookup!L5400</f>
        <v>6861243.5799999973</v>
      </c>
      <c r="D14" s="26">
        <f>B14/B13</f>
        <v>0.7391445236552171</v>
      </c>
      <c r="E14" s="27">
        <f>C14/C13</f>
        <v>0.64221868939913984</v>
      </c>
    </row>
    <row r="15" spans="1:5" ht="31.5">
      <c r="A15" s="19" t="s">
        <v>132</v>
      </c>
      <c r="B15" s="24">
        <f>[1]Lookup!B6054</f>
        <v>637</v>
      </c>
      <c r="C15" s="25">
        <f>[1]Lookup!L6054</f>
        <v>3466750.4000000022</v>
      </c>
      <c r="D15" s="26">
        <f>B15/B13</f>
        <v>0.20641607258587169</v>
      </c>
      <c r="E15" s="27">
        <f>C15/C13</f>
        <v>0.32449101571787459</v>
      </c>
    </row>
    <row r="16" spans="1:5" ht="31.5">
      <c r="A16" s="19" t="s">
        <v>133</v>
      </c>
      <c r="B16" s="24">
        <f>[1]Lookup!B6239</f>
        <v>168</v>
      </c>
      <c r="C16" s="25">
        <f>[1]Lookup!L6239</f>
        <v>355662.06000000011</v>
      </c>
      <c r="D16" s="26">
        <f>B16/B13</f>
        <v>5.4439403758911209E-2</v>
      </c>
      <c r="E16" s="27">
        <f>C16/C13</f>
        <v>3.3290294882986557E-2</v>
      </c>
    </row>
    <row r="17" spans="1:5" ht="33.75" customHeight="1">
      <c r="A17" s="19" t="s">
        <v>134</v>
      </c>
      <c r="B17" s="20">
        <f>SUM(B14:B16)</f>
        <v>3086</v>
      </c>
      <c r="C17" s="21">
        <f>SUM(C14:C16)</f>
        <v>10683656.040000001</v>
      </c>
      <c r="D17" s="22">
        <f>B17/B13</f>
        <v>1</v>
      </c>
      <c r="E17" s="22">
        <f>C17/C13</f>
        <v>1.0000000000000011</v>
      </c>
    </row>
    <row r="18" spans="1:5" ht="33.75" customHeight="1">
      <c r="A18" s="19" t="s">
        <v>135</v>
      </c>
      <c r="B18" s="24">
        <f>[1]Lookup!B6336</f>
        <v>80</v>
      </c>
      <c r="C18" s="25">
        <f>[1]Lookup!L6336</f>
        <v>297544.82999999996</v>
      </c>
      <c r="D18" s="28">
        <f>B18/B13</f>
        <v>2.592352559948153E-2</v>
      </c>
      <c r="E18" s="27">
        <f>C18/C13</f>
        <v>2.785046887376208E-2</v>
      </c>
    </row>
    <row r="19" spans="1:5" ht="18.75">
      <c r="A19" s="14"/>
    </row>
    <row r="20" spans="1:5" ht="18.75">
      <c r="A20" s="14" t="s">
        <v>162</v>
      </c>
    </row>
    <row r="21" spans="1:5">
      <c r="A21" s="29"/>
    </row>
    <row r="22" spans="1:5" ht="18.75">
      <c r="A22" s="14" t="s">
        <v>163</v>
      </c>
    </row>
    <row r="23" spans="1:5" ht="15.75">
      <c r="A23" s="30"/>
    </row>
    <row r="24" spans="1:5" ht="15.75" customHeight="1">
      <c r="A24" s="31" t="s">
        <v>136</v>
      </c>
    </row>
    <row r="25" spans="1:5" ht="15.75" customHeight="1">
      <c r="A25" s="31" t="s">
        <v>137</v>
      </c>
    </row>
    <row r="26" spans="1:5" ht="14.25" customHeight="1">
      <c r="A26" s="32" t="s">
        <v>138</v>
      </c>
    </row>
    <row r="27" spans="1:5">
      <c r="A27" s="32" t="s">
        <v>139</v>
      </c>
    </row>
    <row r="28" spans="1:5">
      <c r="A28" s="32" t="s">
        <v>140</v>
      </c>
    </row>
    <row r="29" spans="1:5">
      <c r="A29" s="33" t="s">
        <v>141</v>
      </c>
    </row>
    <row r="30" spans="1:5">
      <c r="A30" s="32" t="s">
        <v>142</v>
      </c>
    </row>
    <row r="31" spans="1:5">
      <c r="A31" s="32" t="s">
        <v>143</v>
      </c>
    </row>
    <row r="32" spans="1:5">
      <c r="A32" s="32"/>
    </row>
    <row r="33" spans="1:5" ht="30.75" customHeight="1">
      <c r="A33" s="34" t="s">
        <v>144</v>
      </c>
      <c r="B33" s="34"/>
      <c r="C33" s="34"/>
      <c r="D33" s="34"/>
      <c r="E33" s="34"/>
    </row>
  </sheetData>
  <mergeCells count="6">
    <mergeCell ref="A1:D1"/>
    <mergeCell ref="A3:D3"/>
    <mergeCell ref="A4:D4"/>
    <mergeCell ref="A8:B8"/>
    <mergeCell ref="A10:D10"/>
    <mergeCell ref="A33:E33"/>
  </mergeCells>
  <hyperlinks>
    <hyperlink ref="A29" r:id="rId1"/>
    <hyperlink ref="A33" r:id="rId2" display="mailto:paul.bonnington@environ.ie"/>
    <hyperlink ref="A33:E33" r:id="rId3" display="Queries can be directed to Aoife O'Shea Corporate Development Unit, Custom House, 01 888 2425, aoife.oshea@environ.ie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17" sqref="D17"/>
    </sheetView>
  </sheetViews>
  <sheetFormatPr defaultRowHeight="15"/>
  <cols>
    <col min="1" max="1" width="18.7109375" bestFit="1" customWidth="1"/>
    <col min="2" max="2" width="10.5703125" customWidth="1"/>
    <col min="3" max="3" width="12.42578125" customWidth="1"/>
    <col min="4" max="4" width="34.140625" bestFit="1" customWidth="1"/>
    <col min="5" max="5" width="15.5703125" bestFit="1" customWidth="1"/>
    <col min="6" max="6" width="18.28515625" bestFit="1" customWidth="1"/>
    <col min="7" max="7" width="10.140625" bestFit="1" customWidth="1"/>
  </cols>
  <sheetData>
    <row r="1" spans="1:7" ht="18">
      <c r="A1" s="2" t="s">
        <v>0</v>
      </c>
      <c r="B1" s="2"/>
      <c r="C1" s="35"/>
      <c r="D1" s="35"/>
      <c r="E1" s="36"/>
    </row>
    <row r="2" spans="1:7" ht="38.25">
      <c r="A2" s="3" t="s">
        <v>1</v>
      </c>
      <c r="B2" s="3" t="s">
        <v>145</v>
      </c>
      <c r="C2" s="3" t="s">
        <v>146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 t="s">
        <v>147</v>
      </c>
      <c r="B3" s="4">
        <v>19372.5</v>
      </c>
      <c r="C3" s="37">
        <v>41681</v>
      </c>
      <c r="D3" s="37" t="s">
        <v>148</v>
      </c>
      <c r="E3" s="38" t="s">
        <v>14</v>
      </c>
      <c r="F3" s="39" t="s">
        <v>149</v>
      </c>
      <c r="G3" s="38">
        <v>41704</v>
      </c>
    </row>
    <row r="4" spans="1:7">
      <c r="A4" s="4" t="s">
        <v>150</v>
      </c>
      <c r="B4" s="4">
        <v>4965.63</v>
      </c>
      <c r="C4" s="37">
        <v>41669</v>
      </c>
      <c r="D4" s="37" t="s">
        <v>151</v>
      </c>
      <c r="E4" s="38" t="s">
        <v>14</v>
      </c>
      <c r="F4" s="39" t="s">
        <v>149</v>
      </c>
      <c r="G4" s="38">
        <v>41697</v>
      </c>
    </row>
    <row r="5" spans="1:7">
      <c r="A5" s="4" t="s">
        <v>152</v>
      </c>
      <c r="B5" s="4">
        <v>27.06</v>
      </c>
      <c r="C5" s="37">
        <v>41684</v>
      </c>
      <c r="D5" s="37" t="s">
        <v>151</v>
      </c>
      <c r="E5" s="38" t="s">
        <v>14</v>
      </c>
      <c r="F5" s="39" t="s">
        <v>149</v>
      </c>
      <c r="G5" s="38">
        <v>41697</v>
      </c>
    </row>
    <row r="6" spans="1:7">
      <c r="A6" s="4" t="s">
        <v>153</v>
      </c>
      <c r="B6" s="4">
        <v>432.96</v>
      </c>
      <c r="C6" s="37">
        <v>41684</v>
      </c>
      <c r="D6" s="37" t="s">
        <v>151</v>
      </c>
      <c r="E6" s="38" t="s">
        <v>14</v>
      </c>
      <c r="F6" s="39" t="s">
        <v>149</v>
      </c>
      <c r="G6" s="38">
        <v>41697</v>
      </c>
    </row>
    <row r="7" spans="1:7">
      <c r="A7" s="4" t="s">
        <v>154</v>
      </c>
      <c r="B7" s="4">
        <v>393.6</v>
      </c>
      <c r="C7" s="37">
        <v>41684</v>
      </c>
      <c r="D7" s="37" t="s">
        <v>151</v>
      </c>
      <c r="E7" s="38" t="s">
        <v>14</v>
      </c>
      <c r="F7" s="39" t="s">
        <v>149</v>
      </c>
      <c r="G7" s="38">
        <v>41697</v>
      </c>
    </row>
    <row r="10" spans="1:7">
      <c r="A10" s="6" t="s">
        <v>117</v>
      </c>
      <c r="B10" t="s">
        <v>158</v>
      </c>
    </row>
    <row r="11" spans="1:7">
      <c r="A11" s="6" t="s">
        <v>118</v>
      </c>
      <c r="B11" t="s">
        <v>159</v>
      </c>
    </row>
    <row r="12" spans="1:7">
      <c r="A12" s="6" t="s">
        <v>119</v>
      </c>
      <c r="B12" t="s">
        <v>160</v>
      </c>
    </row>
    <row r="13" spans="1:7">
      <c r="A13" s="6" t="s">
        <v>155</v>
      </c>
      <c r="B13" s="40">
        <v>41730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A23" sqref="A23"/>
    </sheetView>
  </sheetViews>
  <sheetFormatPr defaultRowHeight="15"/>
  <cols>
    <col min="1" max="1" width="38.85546875" customWidth="1"/>
    <col min="2" max="2" width="25.85546875" customWidth="1"/>
    <col min="3" max="3" width="19.5703125" customWidth="1"/>
    <col min="4" max="4" width="21.5703125" customWidth="1"/>
    <col min="5" max="5" width="16.5703125" customWidth="1"/>
    <col min="6" max="6" width="8" customWidth="1"/>
    <col min="257" max="257" width="38.85546875" customWidth="1"/>
    <col min="258" max="258" width="25.85546875" customWidth="1"/>
    <col min="259" max="259" width="19.5703125" customWidth="1"/>
    <col min="260" max="260" width="21.5703125" customWidth="1"/>
    <col min="261" max="261" width="16.5703125" customWidth="1"/>
    <col min="262" max="262" width="8" customWidth="1"/>
    <col min="513" max="513" width="38.85546875" customWidth="1"/>
    <col min="514" max="514" width="25.85546875" customWidth="1"/>
    <col min="515" max="515" width="19.5703125" customWidth="1"/>
    <col min="516" max="516" width="21.5703125" customWidth="1"/>
    <col min="517" max="517" width="16.5703125" customWidth="1"/>
    <col min="518" max="518" width="8" customWidth="1"/>
    <col min="769" max="769" width="38.85546875" customWidth="1"/>
    <col min="770" max="770" width="25.85546875" customWidth="1"/>
    <col min="771" max="771" width="19.5703125" customWidth="1"/>
    <col min="772" max="772" width="21.5703125" customWidth="1"/>
    <col min="773" max="773" width="16.5703125" customWidth="1"/>
    <col min="774" max="774" width="8" customWidth="1"/>
    <col min="1025" max="1025" width="38.85546875" customWidth="1"/>
    <col min="1026" max="1026" width="25.85546875" customWidth="1"/>
    <col min="1027" max="1027" width="19.5703125" customWidth="1"/>
    <col min="1028" max="1028" width="21.5703125" customWidth="1"/>
    <col min="1029" max="1029" width="16.5703125" customWidth="1"/>
    <col min="1030" max="1030" width="8" customWidth="1"/>
    <col min="1281" max="1281" width="38.85546875" customWidth="1"/>
    <col min="1282" max="1282" width="25.85546875" customWidth="1"/>
    <col min="1283" max="1283" width="19.5703125" customWidth="1"/>
    <col min="1284" max="1284" width="21.5703125" customWidth="1"/>
    <col min="1285" max="1285" width="16.5703125" customWidth="1"/>
    <col min="1286" max="1286" width="8" customWidth="1"/>
    <col min="1537" max="1537" width="38.85546875" customWidth="1"/>
    <col min="1538" max="1538" width="25.85546875" customWidth="1"/>
    <col min="1539" max="1539" width="19.5703125" customWidth="1"/>
    <col min="1540" max="1540" width="21.5703125" customWidth="1"/>
    <col min="1541" max="1541" width="16.5703125" customWidth="1"/>
    <col min="1542" max="1542" width="8" customWidth="1"/>
    <col min="1793" max="1793" width="38.85546875" customWidth="1"/>
    <col min="1794" max="1794" width="25.85546875" customWidth="1"/>
    <col min="1795" max="1795" width="19.5703125" customWidth="1"/>
    <col min="1796" max="1796" width="21.5703125" customWidth="1"/>
    <col min="1797" max="1797" width="16.5703125" customWidth="1"/>
    <col min="1798" max="1798" width="8" customWidth="1"/>
    <col min="2049" max="2049" width="38.85546875" customWidth="1"/>
    <col min="2050" max="2050" width="25.85546875" customWidth="1"/>
    <col min="2051" max="2051" width="19.5703125" customWidth="1"/>
    <col min="2052" max="2052" width="21.5703125" customWidth="1"/>
    <col min="2053" max="2053" width="16.5703125" customWidth="1"/>
    <col min="2054" max="2054" width="8" customWidth="1"/>
    <col min="2305" max="2305" width="38.85546875" customWidth="1"/>
    <col min="2306" max="2306" width="25.85546875" customWidth="1"/>
    <col min="2307" max="2307" width="19.5703125" customWidth="1"/>
    <col min="2308" max="2308" width="21.5703125" customWidth="1"/>
    <col min="2309" max="2309" width="16.5703125" customWidth="1"/>
    <col min="2310" max="2310" width="8" customWidth="1"/>
    <col min="2561" max="2561" width="38.85546875" customWidth="1"/>
    <col min="2562" max="2562" width="25.85546875" customWidth="1"/>
    <col min="2563" max="2563" width="19.5703125" customWidth="1"/>
    <col min="2564" max="2564" width="21.5703125" customWidth="1"/>
    <col min="2565" max="2565" width="16.5703125" customWidth="1"/>
    <col min="2566" max="2566" width="8" customWidth="1"/>
    <col min="2817" max="2817" width="38.85546875" customWidth="1"/>
    <col min="2818" max="2818" width="25.85546875" customWidth="1"/>
    <col min="2819" max="2819" width="19.5703125" customWidth="1"/>
    <col min="2820" max="2820" width="21.5703125" customWidth="1"/>
    <col min="2821" max="2821" width="16.5703125" customWidth="1"/>
    <col min="2822" max="2822" width="8" customWidth="1"/>
    <col min="3073" max="3073" width="38.85546875" customWidth="1"/>
    <col min="3074" max="3074" width="25.85546875" customWidth="1"/>
    <col min="3075" max="3075" width="19.5703125" customWidth="1"/>
    <col min="3076" max="3076" width="21.5703125" customWidth="1"/>
    <col min="3077" max="3077" width="16.5703125" customWidth="1"/>
    <col min="3078" max="3078" width="8" customWidth="1"/>
    <col min="3329" max="3329" width="38.85546875" customWidth="1"/>
    <col min="3330" max="3330" width="25.85546875" customWidth="1"/>
    <col min="3331" max="3331" width="19.5703125" customWidth="1"/>
    <col min="3332" max="3332" width="21.5703125" customWidth="1"/>
    <col min="3333" max="3333" width="16.5703125" customWidth="1"/>
    <col min="3334" max="3334" width="8" customWidth="1"/>
    <col min="3585" max="3585" width="38.85546875" customWidth="1"/>
    <col min="3586" max="3586" width="25.85546875" customWidth="1"/>
    <col min="3587" max="3587" width="19.5703125" customWidth="1"/>
    <col min="3588" max="3588" width="21.5703125" customWidth="1"/>
    <col min="3589" max="3589" width="16.5703125" customWidth="1"/>
    <col min="3590" max="3590" width="8" customWidth="1"/>
    <col min="3841" max="3841" width="38.85546875" customWidth="1"/>
    <col min="3842" max="3842" width="25.85546875" customWidth="1"/>
    <col min="3843" max="3843" width="19.5703125" customWidth="1"/>
    <col min="3844" max="3844" width="21.5703125" customWidth="1"/>
    <col min="3845" max="3845" width="16.5703125" customWidth="1"/>
    <col min="3846" max="3846" width="8" customWidth="1"/>
    <col min="4097" max="4097" width="38.85546875" customWidth="1"/>
    <col min="4098" max="4098" width="25.85546875" customWidth="1"/>
    <col min="4099" max="4099" width="19.5703125" customWidth="1"/>
    <col min="4100" max="4100" width="21.5703125" customWidth="1"/>
    <col min="4101" max="4101" width="16.5703125" customWidth="1"/>
    <col min="4102" max="4102" width="8" customWidth="1"/>
    <col min="4353" max="4353" width="38.85546875" customWidth="1"/>
    <col min="4354" max="4354" width="25.85546875" customWidth="1"/>
    <col min="4355" max="4355" width="19.5703125" customWidth="1"/>
    <col min="4356" max="4356" width="21.5703125" customWidth="1"/>
    <col min="4357" max="4357" width="16.5703125" customWidth="1"/>
    <col min="4358" max="4358" width="8" customWidth="1"/>
    <col min="4609" max="4609" width="38.85546875" customWidth="1"/>
    <col min="4610" max="4610" width="25.85546875" customWidth="1"/>
    <col min="4611" max="4611" width="19.5703125" customWidth="1"/>
    <col min="4612" max="4612" width="21.5703125" customWidth="1"/>
    <col min="4613" max="4613" width="16.5703125" customWidth="1"/>
    <col min="4614" max="4614" width="8" customWidth="1"/>
    <col min="4865" max="4865" width="38.85546875" customWidth="1"/>
    <col min="4866" max="4866" width="25.85546875" customWidth="1"/>
    <col min="4867" max="4867" width="19.5703125" customWidth="1"/>
    <col min="4868" max="4868" width="21.5703125" customWidth="1"/>
    <col min="4869" max="4869" width="16.5703125" customWidth="1"/>
    <col min="4870" max="4870" width="8" customWidth="1"/>
    <col min="5121" max="5121" width="38.85546875" customWidth="1"/>
    <col min="5122" max="5122" width="25.85546875" customWidth="1"/>
    <col min="5123" max="5123" width="19.5703125" customWidth="1"/>
    <col min="5124" max="5124" width="21.5703125" customWidth="1"/>
    <col min="5125" max="5125" width="16.5703125" customWidth="1"/>
    <col min="5126" max="5126" width="8" customWidth="1"/>
    <col min="5377" max="5377" width="38.85546875" customWidth="1"/>
    <col min="5378" max="5378" width="25.85546875" customWidth="1"/>
    <col min="5379" max="5379" width="19.5703125" customWidth="1"/>
    <col min="5380" max="5380" width="21.5703125" customWidth="1"/>
    <col min="5381" max="5381" width="16.5703125" customWidth="1"/>
    <col min="5382" max="5382" width="8" customWidth="1"/>
    <col min="5633" max="5633" width="38.85546875" customWidth="1"/>
    <col min="5634" max="5634" width="25.85546875" customWidth="1"/>
    <col min="5635" max="5635" width="19.5703125" customWidth="1"/>
    <col min="5636" max="5636" width="21.5703125" customWidth="1"/>
    <col min="5637" max="5637" width="16.5703125" customWidth="1"/>
    <col min="5638" max="5638" width="8" customWidth="1"/>
    <col min="5889" max="5889" width="38.85546875" customWidth="1"/>
    <col min="5890" max="5890" width="25.85546875" customWidth="1"/>
    <col min="5891" max="5891" width="19.5703125" customWidth="1"/>
    <col min="5892" max="5892" width="21.5703125" customWidth="1"/>
    <col min="5893" max="5893" width="16.5703125" customWidth="1"/>
    <col min="5894" max="5894" width="8" customWidth="1"/>
    <col min="6145" max="6145" width="38.85546875" customWidth="1"/>
    <col min="6146" max="6146" width="25.85546875" customWidth="1"/>
    <col min="6147" max="6147" width="19.5703125" customWidth="1"/>
    <col min="6148" max="6148" width="21.5703125" customWidth="1"/>
    <col min="6149" max="6149" width="16.5703125" customWidth="1"/>
    <col min="6150" max="6150" width="8" customWidth="1"/>
    <col min="6401" max="6401" width="38.85546875" customWidth="1"/>
    <col min="6402" max="6402" width="25.85546875" customWidth="1"/>
    <col min="6403" max="6403" width="19.5703125" customWidth="1"/>
    <col min="6404" max="6404" width="21.5703125" customWidth="1"/>
    <col min="6405" max="6405" width="16.5703125" customWidth="1"/>
    <col min="6406" max="6406" width="8" customWidth="1"/>
    <col min="6657" max="6657" width="38.85546875" customWidth="1"/>
    <col min="6658" max="6658" width="25.85546875" customWidth="1"/>
    <col min="6659" max="6659" width="19.5703125" customWidth="1"/>
    <col min="6660" max="6660" width="21.5703125" customWidth="1"/>
    <col min="6661" max="6661" width="16.5703125" customWidth="1"/>
    <col min="6662" max="6662" width="8" customWidth="1"/>
    <col min="6913" max="6913" width="38.85546875" customWidth="1"/>
    <col min="6914" max="6914" width="25.85546875" customWidth="1"/>
    <col min="6915" max="6915" width="19.5703125" customWidth="1"/>
    <col min="6916" max="6916" width="21.5703125" customWidth="1"/>
    <col min="6917" max="6917" width="16.5703125" customWidth="1"/>
    <col min="6918" max="6918" width="8" customWidth="1"/>
    <col min="7169" max="7169" width="38.85546875" customWidth="1"/>
    <col min="7170" max="7170" width="25.85546875" customWidth="1"/>
    <col min="7171" max="7171" width="19.5703125" customWidth="1"/>
    <col min="7172" max="7172" width="21.5703125" customWidth="1"/>
    <col min="7173" max="7173" width="16.5703125" customWidth="1"/>
    <col min="7174" max="7174" width="8" customWidth="1"/>
    <col min="7425" max="7425" width="38.85546875" customWidth="1"/>
    <col min="7426" max="7426" width="25.85546875" customWidth="1"/>
    <col min="7427" max="7427" width="19.5703125" customWidth="1"/>
    <col min="7428" max="7428" width="21.5703125" customWidth="1"/>
    <col min="7429" max="7429" width="16.5703125" customWidth="1"/>
    <col min="7430" max="7430" width="8" customWidth="1"/>
    <col min="7681" max="7681" width="38.85546875" customWidth="1"/>
    <col min="7682" max="7682" width="25.85546875" customWidth="1"/>
    <col min="7683" max="7683" width="19.5703125" customWidth="1"/>
    <col min="7684" max="7684" width="21.5703125" customWidth="1"/>
    <col min="7685" max="7685" width="16.5703125" customWidth="1"/>
    <col min="7686" max="7686" width="8" customWidth="1"/>
    <col min="7937" max="7937" width="38.85546875" customWidth="1"/>
    <col min="7938" max="7938" width="25.85546875" customWidth="1"/>
    <col min="7939" max="7939" width="19.5703125" customWidth="1"/>
    <col min="7940" max="7940" width="21.5703125" customWidth="1"/>
    <col min="7941" max="7941" width="16.5703125" customWidth="1"/>
    <col min="7942" max="7942" width="8" customWidth="1"/>
    <col min="8193" max="8193" width="38.85546875" customWidth="1"/>
    <col min="8194" max="8194" width="25.85546875" customWidth="1"/>
    <col min="8195" max="8195" width="19.5703125" customWidth="1"/>
    <col min="8196" max="8196" width="21.5703125" customWidth="1"/>
    <col min="8197" max="8197" width="16.5703125" customWidth="1"/>
    <col min="8198" max="8198" width="8" customWidth="1"/>
    <col min="8449" max="8449" width="38.85546875" customWidth="1"/>
    <col min="8450" max="8450" width="25.85546875" customWidth="1"/>
    <col min="8451" max="8451" width="19.5703125" customWidth="1"/>
    <col min="8452" max="8452" width="21.5703125" customWidth="1"/>
    <col min="8453" max="8453" width="16.5703125" customWidth="1"/>
    <col min="8454" max="8454" width="8" customWidth="1"/>
    <col min="8705" max="8705" width="38.85546875" customWidth="1"/>
    <col min="8706" max="8706" width="25.85546875" customWidth="1"/>
    <col min="8707" max="8707" width="19.5703125" customWidth="1"/>
    <col min="8708" max="8708" width="21.5703125" customWidth="1"/>
    <col min="8709" max="8709" width="16.5703125" customWidth="1"/>
    <col min="8710" max="8710" width="8" customWidth="1"/>
    <col min="8961" max="8961" width="38.85546875" customWidth="1"/>
    <col min="8962" max="8962" width="25.85546875" customWidth="1"/>
    <col min="8963" max="8963" width="19.5703125" customWidth="1"/>
    <col min="8964" max="8964" width="21.5703125" customWidth="1"/>
    <col min="8965" max="8965" width="16.5703125" customWidth="1"/>
    <col min="8966" max="8966" width="8" customWidth="1"/>
    <col min="9217" max="9217" width="38.85546875" customWidth="1"/>
    <col min="9218" max="9218" width="25.85546875" customWidth="1"/>
    <col min="9219" max="9219" width="19.5703125" customWidth="1"/>
    <col min="9220" max="9220" width="21.5703125" customWidth="1"/>
    <col min="9221" max="9221" width="16.5703125" customWidth="1"/>
    <col min="9222" max="9222" width="8" customWidth="1"/>
    <col min="9473" max="9473" width="38.85546875" customWidth="1"/>
    <col min="9474" max="9474" width="25.85546875" customWidth="1"/>
    <col min="9475" max="9475" width="19.5703125" customWidth="1"/>
    <col min="9476" max="9476" width="21.5703125" customWidth="1"/>
    <col min="9477" max="9477" width="16.5703125" customWidth="1"/>
    <col min="9478" max="9478" width="8" customWidth="1"/>
    <col min="9729" max="9729" width="38.85546875" customWidth="1"/>
    <col min="9730" max="9730" width="25.85546875" customWidth="1"/>
    <col min="9731" max="9731" width="19.5703125" customWidth="1"/>
    <col min="9732" max="9732" width="21.5703125" customWidth="1"/>
    <col min="9733" max="9733" width="16.5703125" customWidth="1"/>
    <col min="9734" max="9734" width="8" customWidth="1"/>
    <col min="9985" max="9985" width="38.85546875" customWidth="1"/>
    <col min="9986" max="9986" width="25.85546875" customWidth="1"/>
    <col min="9987" max="9987" width="19.5703125" customWidth="1"/>
    <col min="9988" max="9988" width="21.5703125" customWidth="1"/>
    <col min="9989" max="9989" width="16.5703125" customWidth="1"/>
    <col min="9990" max="9990" width="8" customWidth="1"/>
    <col min="10241" max="10241" width="38.85546875" customWidth="1"/>
    <col min="10242" max="10242" width="25.85546875" customWidth="1"/>
    <col min="10243" max="10243" width="19.5703125" customWidth="1"/>
    <col min="10244" max="10244" width="21.5703125" customWidth="1"/>
    <col min="10245" max="10245" width="16.5703125" customWidth="1"/>
    <col min="10246" max="10246" width="8" customWidth="1"/>
    <col min="10497" max="10497" width="38.85546875" customWidth="1"/>
    <col min="10498" max="10498" width="25.85546875" customWidth="1"/>
    <col min="10499" max="10499" width="19.5703125" customWidth="1"/>
    <col min="10500" max="10500" width="21.5703125" customWidth="1"/>
    <col min="10501" max="10501" width="16.5703125" customWidth="1"/>
    <col min="10502" max="10502" width="8" customWidth="1"/>
    <col min="10753" max="10753" width="38.85546875" customWidth="1"/>
    <col min="10754" max="10754" width="25.85546875" customWidth="1"/>
    <col min="10755" max="10755" width="19.5703125" customWidth="1"/>
    <col min="10756" max="10756" width="21.5703125" customWidth="1"/>
    <col min="10757" max="10757" width="16.5703125" customWidth="1"/>
    <col min="10758" max="10758" width="8" customWidth="1"/>
    <col min="11009" max="11009" width="38.85546875" customWidth="1"/>
    <col min="11010" max="11010" width="25.85546875" customWidth="1"/>
    <col min="11011" max="11011" width="19.5703125" customWidth="1"/>
    <col min="11012" max="11012" width="21.5703125" customWidth="1"/>
    <col min="11013" max="11013" width="16.5703125" customWidth="1"/>
    <col min="11014" max="11014" width="8" customWidth="1"/>
    <col min="11265" max="11265" width="38.85546875" customWidth="1"/>
    <col min="11266" max="11266" width="25.85546875" customWidth="1"/>
    <col min="11267" max="11267" width="19.5703125" customWidth="1"/>
    <col min="11268" max="11268" width="21.5703125" customWidth="1"/>
    <col min="11269" max="11269" width="16.5703125" customWidth="1"/>
    <col min="11270" max="11270" width="8" customWidth="1"/>
    <col min="11521" max="11521" width="38.85546875" customWidth="1"/>
    <col min="11522" max="11522" width="25.85546875" customWidth="1"/>
    <col min="11523" max="11523" width="19.5703125" customWidth="1"/>
    <col min="11524" max="11524" width="21.5703125" customWidth="1"/>
    <col min="11525" max="11525" width="16.5703125" customWidth="1"/>
    <col min="11526" max="11526" width="8" customWidth="1"/>
    <col min="11777" max="11777" width="38.85546875" customWidth="1"/>
    <col min="11778" max="11778" width="25.85546875" customWidth="1"/>
    <col min="11779" max="11779" width="19.5703125" customWidth="1"/>
    <col min="11780" max="11780" width="21.5703125" customWidth="1"/>
    <col min="11781" max="11781" width="16.5703125" customWidth="1"/>
    <col min="11782" max="11782" width="8" customWidth="1"/>
    <col min="12033" max="12033" width="38.85546875" customWidth="1"/>
    <col min="12034" max="12034" width="25.85546875" customWidth="1"/>
    <col min="12035" max="12035" width="19.5703125" customWidth="1"/>
    <col min="12036" max="12036" width="21.5703125" customWidth="1"/>
    <col min="12037" max="12037" width="16.5703125" customWidth="1"/>
    <col min="12038" max="12038" width="8" customWidth="1"/>
    <col min="12289" max="12289" width="38.85546875" customWidth="1"/>
    <col min="12290" max="12290" width="25.85546875" customWidth="1"/>
    <col min="12291" max="12291" width="19.5703125" customWidth="1"/>
    <col min="12292" max="12292" width="21.5703125" customWidth="1"/>
    <col min="12293" max="12293" width="16.5703125" customWidth="1"/>
    <col min="12294" max="12294" width="8" customWidth="1"/>
    <col min="12545" max="12545" width="38.85546875" customWidth="1"/>
    <col min="12546" max="12546" width="25.85546875" customWidth="1"/>
    <col min="12547" max="12547" width="19.5703125" customWidth="1"/>
    <col min="12548" max="12548" width="21.5703125" customWidth="1"/>
    <col min="12549" max="12549" width="16.5703125" customWidth="1"/>
    <col min="12550" max="12550" width="8" customWidth="1"/>
    <col min="12801" max="12801" width="38.85546875" customWidth="1"/>
    <col min="12802" max="12802" width="25.85546875" customWidth="1"/>
    <col min="12803" max="12803" width="19.5703125" customWidth="1"/>
    <col min="12804" max="12804" width="21.5703125" customWidth="1"/>
    <col min="12805" max="12805" width="16.5703125" customWidth="1"/>
    <col min="12806" max="12806" width="8" customWidth="1"/>
    <col min="13057" max="13057" width="38.85546875" customWidth="1"/>
    <col min="13058" max="13058" width="25.85546875" customWidth="1"/>
    <col min="13059" max="13059" width="19.5703125" customWidth="1"/>
    <col min="13060" max="13060" width="21.5703125" customWidth="1"/>
    <col min="13061" max="13061" width="16.5703125" customWidth="1"/>
    <col min="13062" max="13062" width="8" customWidth="1"/>
    <col min="13313" max="13313" width="38.85546875" customWidth="1"/>
    <col min="13314" max="13314" width="25.85546875" customWidth="1"/>
    <col min="13315" max="13315" width="19.5703125" customWidth="1"/>
    <col min="13316" max="13316" width="21.5703125" customWidth="1"/>
    <col min="13317" max="13317" width="16.5703125" customWidth="1"/>
    <col min="13318" max="13318" width="8" customWidth="1"/>
    <col min="13569" max="13569" width="38.85546875" customWidth="1"/>
    <col min="13570" max="13570" width="25.85546875" customWidth="1"/>
    <col min="13571" max="13571" width="19.5703125" customWidth="1"/>
    <col min="13572" max="13572" width="21.5703125" customWidth="1"/>
    <col min="13573" max="13573" width="16.5703125" customWidth="1"/>
    <col min="13574" max="13574" width="8" customWidth="1"/>
    <col min="13825" max="13825" width="38.85546875" customWidth="1"/>
    <col min="13826" max="13826" width="25.85546875" customWidth="1"/>
    <col min="13827" max="13827" width="19.5703125" customWidth="1"/>
    <col min="13828" max="13828" width="21.5703125" customWidth="1"/>
    <col min="13829" max="13829" width="16.5703125" customWidth="1"/>
    <col min="13830" max="13830" width="8" customWidth="1"/>
    <col min="14081" max="14081" width="38.85546875" customWidth="1"/>
    <col min="14082" max="14082" width="25.85546875" customWidth="1"/>
    <col min="14083" max="14083" width="19.5703125" customWidth="1"/>
    <col min="14084" max="14084" width="21.5703125" customWidth="1"/>
    <col min="14085" max="14085" width="16.5703125" customWidth="1"/>
    <col min="14086" max="14086" width="8" customWidth="1"/>
    <col min="14337" max="14337" width="38.85546875" customWidth="1"/>
    <col min="14338" max="14338" width="25.85546875" customWidth="1"/>
    <col min="14339" max="14339" width="19.5703125" customWidth="1"/>
    <col min="14340" max="14340" width="21.5703125" customWidth="1"/>
    <col min="14341" max="14341" width="16.5703125" customWidth="1"/>
    <col min="14342" max="14342" width="8" customWidth="1"/>
    <col min="14593" max="14593" width="38.85546875" customWidth="1"/>
    <col min="14594" max="14594" width="25.85546875" customWidth="1"/>
    <col min="14595" max="14595" width="19.5703125" customWidth="1"/>
    <col min="14596" max="14596" width="21.5703125" customWidth="1"/>
    <col min="14597" max="14597" width="16.5703125" customWidth="1"/>
    <col min="14598" max="14598" width="8" customWidth="1"/>
    <col min="14849" max="14849" width="38.85546875" customWidth="1"/>
    <col min="14850" max="14850" width="25.85546875" customWidth="1"/>
    <col min="14851" max="14851" width="19.5703125" customWidth="1"/>
    <col min="14852" max="14852" width="21.5703125" customWidth="1"/>
    <col min="14853" max="14853" width="16.5703125" customWidth="1"/>
    <col min="14854" max="14854" width="8" customWidth="1"/>
    <col min="15105" max="15105" width="38.85546875" customWidth="1"/>
    <col min="15106" max="15106" width="25.85546875" customWidth="1"/>
    <col min="15107" max="15107" width="19.5703125" customWidth="1"/>
    <col min="15108" max="15108" width="21.5703125" customWidth="1"/>
    <col min="15109" max="15109" width="16.5703125" customWidth="1"/>
    <col min="15110" max="15110" width="8" customWidth="1"/>
    <col min="15361" max="15361" width="38.85546875" customWidth="1"/>
    <col min="15362" max="15362" width="25.85546875" customWidth="1"/>
    <col min="15363" max="15363" width="19.5703125" customWidth="1"/>
    <col min="15364" max="15364" width="21.5703125" customWidth="1"/>
    <col min="15365" max="15365" width="16.5703125" customWidth="1"/>
    <col min="15366" max="15366" width="8" customWidth="1"/>
    <col min="15617" max="15617" width="38.85546875" customWidth="1"/>
    <col min="15618" max="15618" width="25.85546875" customWidth="1"/>
    <col min="15619" max="15619" width="19.5703125" customWidth="1"/>
    <col min="15620" max="15620" width="21.5703125" customWidth="1"/>
    <col min="15621" max="15621" width="16.5703125" customWidth="1"/>
    <col min="15622" max="15622" width="8" customWidth="1"/>
    <col min="15873" max="15873" width="38.85546875" customWidth="1"/>
    <col min="15874" max="15874" width="25.85546875" customWidth="1"/>
    <col min="15875" max="15875" width="19.5703125" customWidth="1"/>
    <col min="15876" max="15876" width="21.5703125" customWidth="1"/>
    <col min="15877" max="15877" width="16.5703125" customWidth="1"/>
    <col min="15878" max="15878" width="8" customWidth="1"/>
    <col min="16129" max="16129" width="38.85546875" customWidth="1"/>
    <col min="16130" max="16130" width="25.85546875" customWidth="1"/>
    <col min="16131" max="16131" width="19.5703125" customWidth="1"/>
    <col min="16132" max="16132" width="21.5703125" customWidth="1"/>
    <col min="16133" max="16133" width="16.5703125" customWidth="1"/>
    <col min="16134" max="16134" width="8" customWidth="1"/>
  </cols>
  <sheetData>
    <row r="1" spans="1:5" ht="18.75">
      <c r="A1" s="7" t="s">
        <v>121</v>
      </c>
      <c r="B1" s="7"/>
      <c r="C1" s="7"/>
      <c r="D1" s="7"/>
    </row>
    <row r="2" spans="1:5" ht="18.75">
      <c r="A2" s="8"/>
    </row>
    <row r="3" spans="1:5" ht="18.75">
      <c r="A3" s="7" t="s">
        <v>122</v>
      </c>
      <c r="B3" s="7"/>
      <c r="C3" s="7"/>
      <c r="D3" s="7"/>
    </row>
    <row r="4" spans="1:5" ht="18.75">
      <c r="A4" s="9" t="s">
        <v>123</v>
      </c>
      <c r="B4" s="9"/>
      <c r="C4" s="9"/>
      <c r="D4" s="9"/>
    </row>
    <row r="5" spans="1:5" ht="18.75">
      <c r="A5" s="10"/>
    </row>
    <row r="6" spans="1:5" ht="18.75">
      <c r="A6" s="11" t="s">
        <v>124</v>
      </c>
    </row>
    <row r="7" spans="1:5" ht="18.75">
      <c r="A7" s="10"/>
    </row>
    <row r="8" spans="1:5" ht="18.75">
      <c r="A8" s="12" t="str">
        <f>"Local Authority: "&amp;[2]Lookup!B1108</f>
        <v>Local Authority: KILKENNY BOROUGH COUNCIL</v>
      </c>
      <c r="B8" s="12"/>
      <c r="C8" s="13"/>
      <c r="D8" s="13"/>
    </row>
    <row r="9" spans="1:5" ht="18.75">
      <c r="A9" s="14"/>
    </row>
    <row r="10" spans="1:5" ht="18.75">
      <c r="A10" s="7" t="str">
        <f>[2]Lookup!B1110</f>
        <v>Quarterly Period Covered: 01/01/2014 to 31/03/2014</v>
      </c>
      <c r="B10" s="7"/>
      <c r="C10" s="7"/>
      <c r="D10" s="7"/>
    </row>
    <row r="11" spans="1:5" ht="15.75">
      <c r="A11" s="15"/>
    </row>
    <row r="12" spans="1:5" ht="47.25">
      <c r="A12" s="16" t="s">
        <v>125</v>
      </c>
      <c r="B12" s="17" t="s">
        <v>126</v>
      </c>
      <c r="C12" s="17" t="s">
        <v>127</v>
      </c>
      <c r="D12" s="17" t="s">
        <v>128</v>
      </c>
      <c r="E12" s="18" t="s">
        <v>129</v>
      </c>
    </row>
    <row r="13" spans="1:5" ht="23.25" customHeight="1">
      <c r="A13" s="19" t="s">
        <v>130</v>
      </c>
      <c r="B13" s="20">
        <f>[2]Lookup!B522</f>
        <v>507</v>
      </c>
      <c r="C13" s="21">
        <f>[2]Lookup!L522</f>
        <v>1782832.2700000012</v>
      </c>
      <c r="D13" s="22">
        <v>1</v>
      </c>
      <c r="E13" s="23">
        <v>1</v>
      </c>
    </row>
    <row r="14" spans="1:5" ht="29.25" customHeight="1">
      <c r="A14" s="19" t="s">
        <v>131</v>
      </c>
      <c r="B14" s="24">
        <f>[2]Lookup!B855</f>
        <v>315</v>
      </c>
      <c r="C14" s="25">
        <f>[2]Lookup!L855</f>
        <v>1196912.5200000007</v>
      </c>
      <c r="D14" s="26">
        <f>B14/B13</f>
        <v>0.62130177514792895</v>
      </c>
      <c r="E14" s="27">
        <f>C14/C13</f>
        <v>0.67135452961034858</v>
      </c>
    </row>
    <row r="15" spans="1:5" ht="31.5">
      <c r="A15" s="19" t="s">
        <v>132</v>
      </c>
      <c r="B15" s="24">
        <f>[2]Lookup!B994</f>
        <v>122</v>
      </c>
      <c r="C15" s="25">
        <f>[2]Lookup!L994</f>
        <v>275416.37999999995</v>
      </c>
      <c r="D15" s="26">
        <f>B15/B13</f>
        <v>0.24063116370808679</v>
      </c>
      <c r="E15" s="27">
        <f>C15/C13</f>
        <v>0.15448249655027826</v>
      </c>
    </row>
    <row r="16" spans="1:5" ht="31.5">
      <c r="A16" s="19" t="s">
        <v>133</v>
      </c>
      <c r="B16" s="24">
        <f>[2]Lookup!B1081</f>
        <v>70</v>
      </c>
      <c r="C16" s="25">
        <f>[2]Lookup!L1081</f>
        <v>310503.37000000005</v>
      </c>
      <c r="D16" s="26">
        <f>B16/B13</f>
        <v>0.13806706114398423</v>
      </c>
      <c r="E16" s="27">
        <f>C16/C13</f>
        <v>0.17416297383937293</v>
      </c>
    </row>
    <row r="17" spans="1:5" ht="33.75" customHeight="1">
      <c r="A17" s="19" t="s">
        <v>134</v>
      </c>
      <c r="B17" s="20">
        <f>SUM(B14:B16)</f>
        <v>507</v>
      </c>
      <c r="C17" s="21">
        <f>SUM(C14:C16)</f>
        <v>1782832.2700000007</v>
      </c>
      <c r="D17" s="22">
        <f>B17/B13</f>
        <v>1</v>
      </c>
      <c r="E17" s="22">
        <f>C17/C13</f>
        <v>0.99999999999999978</v>
      </c>
    </row>
    <row r="18" spans="1:5" ht="33.75" customHeight="1">
      <c r="A18" s="19" t="s">
        <v>135</v>
      </c>
      <c r="B18" s="24">
        <f>[2]Lookup!B1103</f>
        <v>5</v>
      </c>
      <c r="C18" s="25">
        <f>[2]Lookup!L1103</f>
        <v>25191.75</v>
      </c>
      <c r="D18" s="28">
        <f>B18/B13</f>
        <v>9.8619329388560158E-3</v>
      </c>
      <c r="E18" s="27">
        <f>C18/C13</f>
        <v>1.4130185112702713E-2</v>
      </c>
    </row>
    <row r="19" spans="1:5" ht="18.75">
      <c r="A19" s="14"/>
    </row>
    <row r="20" spans="1:5" ht="18.75">
      <c r="A20" s="14" t="s">
        <v>156</v>
      </c>
    </row>
    <row r="21" spans="1:5">
      <c r="A21" s="29"/>
    </row>
    <row r="22" spans="1:5" ht="18.75">
      <c r="A22" s="14" t="s">
        <v>157</v>
      </c>
    </row>
    <row r="23" spans="1:5" ht="15.75">
      <c r="A23" s="30"/>
    </row>
    <row r="24" spans="1:5" ht="15.75" customHeight="1">
      <c r="A24" s="31" t="s">
        <v>136</v>
      </c>
    </row>
    <row r="25" spans="1:5" ht="15.75" customHeight="1">
      <c r="A25" s="31" t="s">
        <v>137</v>
      </c>
    </row>
    <row r="26" spans="1:5" ht="14.25" customHeight="1">
      <c r="A26" s="32" t="s">
        <v>138</v>
      </c>
    </row>
    <row r="27" spans="1:5">
      <c r="A27" s="32" t="s">
        <v>139</v>
      </c>
    </row>
    <row r="28" spans="1:5">
      <c r="A28" s="32" t="s">
        <v>140</v>
      </c>
    </row>
    <row r="29" spans="1:5">
      <c r="A29" s="33" t="s">
        <v>141</v>
      </c>
    </row>
    <row r="30" spans="1:5">
      <c r="A30" s="32" t="s">
        <v>142</v>
      </c>
    </row>
    <row r="31" spans="1:5">
      <c r="A31" s="32" t="s">
        <v>143</v>
      </c>
    </row>
    <row r="32" spans="1:5">
      <c r="A32" s="32"/>
    </row>
    <row r="33" spans="1:5" ht="30.75" customHeight="1">
      <c r="A33" s="34" t="s">
        <v>144</v>
      </c>
      <c r="B33" s="34"/>
      <c r="C33" s="34"/>
      <c r="D33" s="34"/>
      <c r="E33" s="34"/>
    </row>
  </sheetData>
  <mergeCells count="6">
    <mergeCell ref="A1:D1"/>
    <mergeCell ref="A3:D3"/>
    <mergeCell ref="A4:D4"/>
    <mergeCell ref="A8:B8"/>
    <mergeCell ref="A10:D10"/>
    <mergeCell ref="A33:E33"/>
  </mergeCells>
  <hyperlinks>
    <hyperlink ref="A29" r:id="rId1"/>
    <hyperlink ref="A33" r:id="rId2" display="mailto:paul.bonnington@environ.ie"/>
    <hyperlink ref="A33:E33" r:id="rId3" display="Queries can be directed to Aoife O'Shea Corporate Development Unit, Custom House, 01 888 2425, aoife.oshea@environ.ie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Disputed Invs KK Co Co Qtr 1</vt:lpstr>
      <vt:lpstr>Kk Co Co Qtr 1 2014</vt:lpstr>
      <vt:lpstr>Disputed Invs KK Boro Qtr 1 14</vt:lpstr>
      <vt:lpstr>KK Boro Qtr 1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snoonan</dc:creator>
  <cp:lastModifiedBy>snoonan</cp:lastModifiedBy>
  <dcterms:created xsi:type="dcterms:W3CDTF">2014-04-01T08:53:24Z</dcterms:created>
  <dcterms:modified xsi:type="dcterms:W3CDTF">2014-04-01T09:16:36Z</dcterms:modified>
</cp:coreProperties>
</file>